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X:\Website\Website Material Put Up\Data Depot and Maps\Data Depot\"/>
    </mc:Choice>
  </mc:AlternateContent>
  <xr:revisionPtr revIDLastSave="0" documentId="8_{488E57E8-3FF8-4CE2-BF35-2D8944F5334D}" xr6:coauthVersionLast="47" xr6:coauthVersionMax="47" xr10:uidLastSave="{00000000-0000-0000-0000-000000000000}"/>
  <bookViews>
    <workbookView xWindow="-110" yWindow="-110" windowWidth="19420" windowHeight="10300" tabRatio="722" xr2:uid="{4AFD59DE-4053-4149-8326-3E75F43BE463}"/>
  </bookViews>
  <sheets>
    <sheet name="PPIC Farm Sizes" sheetId="6" r:id="rId1"/>
    <sheet name="ReadMe" sheetId="2" r:id="rId2"/>
    <sheet name="ValleyWide Farm Sizes" sheetId="3" r:id="rId3"/>
    <sheet name="BasinWide Farm Sizes" sheetId="4" r:id="rId4"/>
    <sheet name="AgCensus Farm Sizes" sheetId="5" r:id="rId5"/>
  </sheets>
  <definedNames>
    <definedName name="_xlnm._FilterDatabase" localSheetId="3" hidden="1">'BasinWide Farm Sizes'!$A$1:$M$85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3" l="1"/>
  <c r="D12" i="3"/>
  <c r="D13" i="3"/>
  <c r="D14" i="3"/>
  <c r="D15" i="3"/>
  <c r="D16" i="3"/>
  <c r="D17" i="3"/>
  <c r="O6" i="5"/>
  <c r="P6" i="5"/>
  <c r="Q6" i="5"/>
  <c r="O7" i="5"/>
  <c r="P7" i="5"/>
  <c r="Q7" i="5" s="1"/>
  <c r="O8" i="5"/>
  <c r="P8" i="5"/>
  <c r="Q8" i="5" s="1"/>
  <c r="O9" i="5"/>
  <c r="P9" i="5"/>
  <c r="Q9" i="5"/>
  <c r="O10" i="5"/>
  <c r="P10" i="5"/>
  <c r="Q10" i="5" s="1"/>
  <c r="O11" i="5"/>
  <c r="P11" i="5"/>
  <c r="Q11" i="5" s="1"/>
  <c r="O12" i="5"/>
  <c r="P12" i="5"/>
  <c r="Q12" i="5" s="1"/>
  <c r="O13" i="5"/>
  <c r="P13" i="5"/>
  <c r="Q13" i="5" s="1"/>
  <c r="O14" i="5"/>
  <c r="P14" i="5"/>
  <c r="Q14" i="5" s="1"/>
  <c r="O15" i="5"/>
  <c r="P15" i="5"/>
  <c r="Q15" i="5" s="1"/>
  <c r="O16" i="5"/>
  <c r="P16" i="5"/>
  <c r="Q16" i="5"/>
  <c r="C17" i="5"/>
  <c r="O17" i="5" s="1"/>
  <c r="D17" i="5"/>
  <c r="P17" i="5" s="1"/>
  <c r="E17" i="5"/>
  <c r="F17" i="5"/>
  <c r="G17" i="5"/>
  <c r="H17" i="5"/>
  <c r="I17" i="5"/>
  <c r="J17" i="5"/>
  <c r="K17" i="5"/>
  <c r="L17" i="5"/>
  <c r="M17" i="5"/>
  <c r="N17" i="5"/>
  <c r="O23" i="5"/>
  <c r="P23" i="5"/>
  <c r="O24" i="5"/>
  <c r="P24" i="5"/>
  <c r="O25" i="5"/>
  <c r="P25" i="5"/>
  <c r="O26" i="5"/>
  <c r="P26" i="5"/>
  <c r="O27" i="5"/>
  <c r="P27" i="5"/>
  <c r="O28" i="5"/>
  <c r="P28" i="5"/>
  <c r="O29" i="5"/>
  <c r="P29" i="5"/>
  <c r="O30" i="5"/>
  <c r="P30" i="5"/>
  <c r="O31" i="5"/>
  <c r="P31" i="5"/>
  <c r="C11" i="3"/>
  <c r="C12" i="3"/>
  <c r="C13" i="3"/>
  <c r="C14" i="3"/>
  <c r="C15" i="3"/>
  <c r="C16" i="3"/>
  <c r="C17" i="3"/>
  <c r="B12" i="3"/>
  <c r="B13" i="3"/>
  <c r="B14" i="3"/>
  <c r="B15" i="3"/>
  <c r="B16" i="3"/>
  <c r="B17" i="3"/>
  <c r="B11" i="3"/>
  <c r="J8" i="3"/>
  <c r="I8" i="3"/>
  <c r="H8" i="3"/>
  <c r="G8" i="3"/>
  <c r="F8" i="3"/>
  <c r="E8" i="3"/>
  <c r="D8" i="3"/>
  <c r="C8" i="3"/>
  <c r="B8" i="3"/>
  <c r="Q17" i="5" l="1"/>
</calcChain>
</file>

<file path=xl/sharedStrings.xml><?xml version="1.0" encoding="utf-8"?>
<sst xmlns="http://schemas.openxmlformats.org/spreadsheetml/2006/main" count="287" uniqueCount="72">
  <si>
    <t>COUNTY</t>
  </si>
  <si>
    <t>FARM SIZE (ACRES)</t>
  </si>
  <si>
    <t>Region     Total Acreage</t>
  </si>
  <si>
    <t>Region     Total Farms</t>
  </si>
  <si>
    <t>Average Farm Size</t>
  </si>
  <si>
    <t>1-49</t>
  </si>
  <si>
    <t>50-99</t>
  </si>
  <si>
    <t>100-219</t>
  </si>
  <si>
    <t>220-499</t>
  </si>
  <si>
    <t>500-1999</t>
  </si>
  <si>
    <t>≥2,000</t>
  </si>
  <si>
    <t>Farms</t>
  </si>
  <si>
    <t>Acres</t>
  </si>
  <si>
    <t>ALAMEDA</t>
  </si>
  <si>
    <t>CALAVERAS</t>
  </si>
  <si>
    <t>MARIPOSA</t>
  </si>
  <si>
    <t>SAN JOAQUIN</t>
  </si>
  <si>
    <t>STANISLAUS</t>
  </si>
  <si>
    <t>MERCED</t>
  </si>
  <si>
    <t>FRESNO</t>
  </si>
  <si>
    <t>MADERA</t>
  </si>
  <si>
    <t>KINGS</t>
  </si>
  <si>
    <t>TULARE</t>
  </si>
  <si>
    <t>KERN</t>
  </si>
  <si>
    <t>SAN JOAQUIN VALLEY</t>
  </si>
  <si>
    <t>August 2023</t>
  </si>
  <si>
    <t>Notes and data caveats</t>
  </si>
  <si>
    <t>Farm Size</t>
  </si>
  <si>
    <t>Cropped Acreage</t>
  </si>
  <si>
    <t>Idle Land</t>
  </si>
  <si>
    <t>Trees/Vines</t>
  </si>
  <si>
    <t>Vegetables</t>
  </si>
  <si>
    <t>Field/Grain</t>
  </si>
  <si>
    <t>Corn</t>
  </si>
  <si>
    <t>PastureAlfalfa</t>
  </si>
  <si>
    <t>≥2000</t>
  </si>
  <si>
    <t>Total</t>
  </si>
  <si>
    <t>2.0 (Avg Total)</t>
  </si>
  <si>
    <t>No.</t>
  </si>
  <si>
    <t>Basin</t>
  </si>
  <si>
    <t>Farm Count</t>
  </si>
  <si>
    <t>&gt;=2000</t>
  </si>
  <si>
    <t>Pasture/Alfalfa</t>
  </si>
  <si>
    <t>Avg Crop Diversity Index Binned</t>
  </si>
  <si>
    <t>Average Crop Diversity Index Binned</t>
  </si>
  <si>
    <t>Shares</t>
  </si>
  <si>
    <t>PPIC DATA (FROM 2021-22 COUNTY PARCEL RECORDS)</t>
  </si>
  <si>
    <t>AG CENSUS DATA (FROM 2017 CENSUS)</t>
  </si>
  <si>
    <t>Irrigable Acreage</t>
  </si>
  <si>
    <t>FARM SIZE (CROPPED ACRES)</t>
  </si>
  <si>
    <t>Eastern San Joaquin</t>
  </si>
  <si>
    <t>Tracy</t>
  </si>
  <si>
    <t>Modesto</t>
  </si>
  <si>
    <t>Delta Mendota</t>
  </si>
  <si>
    <t>Turlock</t>
  </si>
  <si>
    <t>Merced</t>
  </si>
  <si>
    <t>Chowchilla</t>
  </si>
  <si>
    <t>Madera</t>
  </si>
  <si>
    <t>Westside</t>
  </si>
  <si>
    <t>Kings</t>
  </si>
  <si>
    <t>Tulare Lake</t>
  </si>
  <si>
    <t>Kaweah</t>
  </si>
  <si>
    <t>Tule</t>
  </si>
  <si>
    <t>Kern</t>
  </si>
  <si>
    <t xml:space="preserve">PPIC Farm Sizes in the San Joaquin Valley: Land Uses </t>
  </si>
  <si>
    <t>PPIC Farm Sizes in the San Joaquin Valley: Land Uses</t>
  </si>
  <si>
    <t>From Data Set: PPIC Farm Sizes in the San Joaquin Valley: Land Uses</t>
  </si>
  <si>
    <t xml:space="preserve">For questions concerning this dataset, please contact Zaira Joaquín Morales. </t>
  </si>
  <si>
    <r>
      <t xml:space="preserve">Suggested citation: </t>
    </r>
    <r>
      <rPr>
        <sz val="11"/>
        <color theme="1"/>
        <rFont val="Calibri"/>
        <family val="2"/>
        <scheme val="minor"/>
      </rPr>
      <t xml:space="preserve">Joaquín Morales, Zaira and Andrew Ayres. 2023. </t>
    </r>
    <r>
      <rPr>
        <i/>
        <sz val="11"/>
        <color theme="1"/>
        <rFont val="Calibri"/>
        <family val="2"/>
        <scheme val="minor"/>
      </rPr>
      <t xml:space="preserve">PPIC Farm Sizes in the San Joaquin Valley: Land Uses. </t>
    </r>
    <r>
      <rPr>
        <sz val="11"/>
        <color theme="1"/>
        <rFont val="Calibri"/>
        <family val="2"/>
        <scheme val="minor"/>
      </rPr>
      <t>Public Policy Institute of California.</t>
    </r>
  </si>
  <si>
    <t>These spreadsheets contain data, sources, and methods used in the August 2023 blog post, "Mapping Farms by Size in the San Joaquin Valley."</t>
  </si>
  <si>
    <r>
      <t xml:space="preserve">This workbook includes data on two main measures of San Joaquin Valley farms: (1) the distribution of farm sizes (measured by acres of irrigable land held by the same owner), and (2) the crop portfolios of farms of different sizes. We produced this dataset using 2021–22 county assessor data on parcel ownership and 2018 land use data from the California Department of Water Resources (DWR).
</t>
    </r>
    <r>
      <rPr>
        <b/>
        <sz val="11"/>
        <color theme="1" tint="0.14993743705557422"/>
        <rFont val="Calibri"/>
        <family val="2"/>
        <scheme val="minor"/>
      </rPr>
      <t>Identifying Farms</t>
    </r>
    <r>
      <rPr>
        <sz val="11"/>
        <color theme="1" tint="0.14993743705557422"/>
        <rFont val="Calibri"/>
        <family val="2"/>
        <scheme val="minor"/>
      </rPr>
      <t xml:space="preserve">: To identify farms, we consolidated agricultural parcels owned by the same party using a multi-step process:
1) First, we matched DWR’s land use data to all parcels of 1 acre or more in size on the San Joaquin Valley floor—the area covered by 14 San Joaquin Valley subbasins that are subject to the Sustainable Groundwater Management Act. (We excluded the smallest basin, White Wolf, which lies at the southern tip of the Kern basin.) We maintained parcels with at least 1 acre of irrigable land (land that was either cropped or idle), and we used DWR’s basin boundaries to assign parcels to basins.
2) Second, we used a computer algorithm process to standardize owner names and addresses with slight character differences.
3) Third, we manually reviewed entry names and addresses that the algorithm was unable to standardize due to differences ranging from fiduciary title abbreviations to minor name variations, and merged these into the same farm when we had reasonable confidence that they had the same owner.
Our farm owner dataset contains 34,499 farms, and covers 4,755,274 irrigable acres, of which 4,373,611 were cropped in 2018. We excluded parcels for which: (1) owner names were unidentifiable due to missing name or address, or (2) owner name was missing and there was no matching address. These excluded entries totaled 154,892 irrigable acres and 94,033 cropped acres. Kings, Westside, and Delta–Mendota basins hold 77% and 71% of the excluded irrigable and cropped acreage, respectively.
Farm size categories were determined by a farm's total irrigable acreage; we used size bins that allow us to compare our results easily with the USDA Agricultural Census.
In all, we were able to identify owners for 97% of the valley’s 2018 cropland. When we were aware of farming enterprises that used multiple names, we treated them as the same farm. Where in doubt about discrepancies in owner names, we did not merge them into the same farm. This may explain in part why our total farm count is higher (at 34,583) than the count for irrigated farms in the eight valley counties in the reports from the 2017 Agricultural Census (18,661). That said, the USDA Census may also be affected by undercounts, particularly of smaller farms (Molinar, Yang, and Cha 2008). We also find a smaller count of large farms (especially those with more than 2,000 irrigated acres), possibly reflecting our inability to capture situations where agricultural parcels with different owners are managed by one larger entity. One other discrepancy to note: while the Census farm count covers the eight valley counties (which includes land outside of the valley floor), our dataset focuses on the valley floor, but it includes approximately 120 farms that lie partially in Alameda, Calaveras, and Mariposa counties.
</t>
    </r>
    <r>
      <rPr>
        <b/>
        <sz val="11"/>
        <color theme="1" tint="0.14993743705557422"/>
        <rFont val="Calibri"/>
        <family val="2"/>
        <scheme val="minor"/>
      </rPr>
      <t>Crop Categories</t>
    </r>
    <r>
      <rPr>
        <sz val="11"/>
        <color theme="1" tint="0.14993743705557422"/>
        <rFont val="Calibri"/>
        <family val="2"/>
        <scheme val="minor"/>
      </rPr>
      <t xml:space="preserve">: The original land use dataset includes 43 crop types. In line with our agro-economic modeling analysis for the San Joaquin Valley (Escriva-Bou et al. The Future of Agriculture in the San Joaquin Valley (PPIC 2023)), we group some of these into composite categories (e.g., pasture-miscellaneous grasses and pasture-mixed are grouped together as pasture; various deciduous fruit trees are grouped together as orchards; and carrots, peppers, and miscellaneous truck crops are grouped as truck crops). In all, we use 23 crop categories to categorize cropped acreage. The crop diversity index measures the average number of crops (out of a total of 23) that are found on farms within each size bin. Similar to Escriva-Bou et al. (2023), we group these crops into five broad categories for summary purposes: 1) alfalfa and pasture, 2) corn, 3) field and grain (cotton, dry beans, rice, safflower, sunflower, and various grains and hays), 4) trees and vines (including all fruit and nut perennials), 5) vegetables and non-tree fruits (berries, cucurbits, lettuce, onions and garlic, tomatoes, truck crops).
</t>
    </r>
    <r>
      <rPr>
        <b/>
        <sz val="11"/>
        <color theme="1" tint="0.14993743705557422"/>
        <rFont val="Calibri"/>
        <family val="2"/>
        <scheme val="minor"/>
      </rPr>
      <t>Contents</t>
    </r>
    <r>
      <rPr>
        <sz val="11"/>
        <color theme="1" tint="0.14993743705557422"/>
        <rFont val="Calibri"/>
        <family val="2"/>
        <scheme val="minor"/>
      </rPr>
      <t xml:space="preserve">:
</t>
    </r>
    <r>
      <rPr>
        <b/>
        <sz val="11"/>
        <color theme="1" tint="0.14993743705557422"/>
        <rFont val="Calibri"/>
        <family val="2"/>
        <scheme val="minor"/>
      </rPr>
      <t>ValleyWide Farm Sizes</t>
    </r>
    <r>
      <rPr>
        <sz val="11"/>
        <color theme="1" tint="0.14993743705557422"/>
        <rFont val="Calibri"/>
        <family val="2"/>
        <scheme val="minor"/>
      </rPr>
      <t xml:space="preserve">: contains valley-wide summaries of the farm counts, acreage, and crop diversity index by farm size bins.
</t>
    </r>
    <r>
      <rPr>
        <b/>
        <sz val="11"/>
        <color theme="1" tint="0.14993743705557422"/>
        <rFont val="Calibri"/>
        <family val="2"/>
        <scheme val="minor"/>
      </rPr>
      <t>BasinWide Farm Sizes</t>
    </r>
    <r>
      <rPr>
        <sz val="11"/>
        <color theme="1" tint="0.14993743705557422"/>
        <rFont val="Calibri"/>
        <family val="2"/>
        <scheme val="minor"/>
      </rPr>
      <t xml:space="preserve">: contains basin-level summaries of the farm counts, acreage, and crop diversity index by farm size bins for each of the valley’s 15 subbasins. Multi-basin farms are included in the farm counts of each basin, but they are classified by their total acreage valley-wide.
</t>
    </r>
    <r>
      <rPr>
        <b/>
        <sz val="11"/>
        <color theme="1" tint="0.14993743705557422"/>
        <rFont val="Calibri"/>
        <family val="2"/>
        <scheme val="minor"/>
      </rPr>
      <t>AgCensus Farm Sizes</t>
    </r>
    <r>
      <rPr>
        <sz val="11"/>
        <color theme="1" tint="0.14993743705557422"/>
        <rFont val="Calibri"/>
        <family val="2"/>
        <scheme val="minor"/>
      </rPr>
      <t xml:space="preserve">: compares our farm size data with 2017 Agricultural Census data reported by the US Department of Agriculture for the eight San Joaquin Valley counties. As in the Ag Census, farms with lands in more than one county in our dataset are only included once. Our farm size dataset includes farms that overlap with counties outside the valley. For example, Alameda, Calaveras, and Mariposa have farms that overlap with Tracy, Eastern San Joaquin, and Merced subbasins. Similarly, farms in Kern County overlapping with White Wolf subbasin were included in the data comparison exercise.
</t>
    </r>
  </si>
  <si>
    <t xml:space="preserve">This dataset includes an Excel file summarizing the numbers of farms, irrigable acreage (including cropped and idle land), and major crops grown by irrigated farms of different sizes in the San Joaquin Valley, using parcel data from 2021–22 county assessor records and 2018 land use data from the California Department of Water Resources. It provides an overview of farm sizes for the valley as a whole and for 14 of the valley’s groundwater subbasins, and a comparison of results by county with USDA’s latest Agricultural Census (2017). It accompanies the August 2023 blog post, “Mapping Farms by Size in the San Joaquin Valley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</si>
</sst>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0"/>
      <color theme="1" tint="0.249977111117893"/>
      <name val="Calibri"/>
      <family val="2"/>
      <scheme val="minor"/>
    </font>
    <font>
      <b/>
      <sz val="16"/>
      <color theme="1" tint="0.249977111117893"/>
      <name val="Calibri"/>
      <family val="2"/>
      <scheme val="minor"/>
    </font>
    <font>
      <b/>
      <sz val="14"/>
      <color theme="0" tint="-0.499984740745262"/>
      <name val="Calibri"/>
      <family val="2"/>
      <scheme val="minor"/>
    </font>
    <font>
      <sz val="11"/>
      <color theme="1" tint="0.14993743705557422"/>
      <name val="Calibri"/>
      <family val="2"/>
      <scheme val="minor"/>
    </font>
    <font>
      <b/>
      <sz val="11"/>
      <color theme="1" tint="0.14993743705557422"/>
      <name val="Calibri"/>
      <family val="2"/>
      <scheme val="minor"/>
    </font>
    <font>
      <sz val="11"/>
      <color theme="1" tint="0.14996795556505021"/>
      <name val="Calibri"/>
      <family val="2"/>
      <scheme val="minor"/>
    </font>
    <font>
      <i/>
      <sz val="11"/>
      <color theme="1"/>
      <name val="Calibri"/>
      <family val="2"/>
      <scheme val="minor"/>
    </font>
    <font>
      <u/>
      <sz val="11"/>
      <color theme="10"/>
      <name val="Calibri"/>
      <family val="2"/>
      <scheme val="minor"/>
    </font>
    <font>
      <i/>
      <sz val="24"/>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32">
    <xf numFmtId="0" fontId="0" fillId="0" borderId="0" xfId="0"/>
    <xf numFmtId="0" fontId="0" fillId="0" borderId="0" xfId="0" applyAlignment="1">
      <alignment horizontal="left" wrapText="1"/>
    </xf>
    <xf numFmtId="164" fontId="0" fillId="0" borderId="0" xfId="1" applyNumberFormat="1" applyFont="1"/>
    <xf numFmtId="164" fontId="0" fillId="0" borderId="0" xfId="1" applyNumberFormat="1" applyFont="1" applyAlignment="1">
      <alignment horizontal="right"/>
    </xf>
    <xf numFmtId="164" fontId="0" fillId="0" borderId="0" xfId="1" applyNumberFormat="1" applyFont="1" applyAlignment="1">
      <alignment horizontal="right" vertical="center"/>
    </xf>
    <xf numFmtId="164" fontId="0" fillId="0" borderId="0" xfId="1" applyNumberFormat="1" applyFont="1" applyAlignment="1">
      <alignment horizontal="left" vertical="center" wrapText="1"/>
    </xf>
    <xf numFmtId="164" fontId="0" fillId="0" borderId="0" xfId="1" applyNumberFormat="1" applyFont="1" applyFill="1"/>
    <xf numFmtId="0" fontId="4" fillId="0" borderId="0" xfId="0" applyFont="1"/>
    <xf numFmtId="49" fontId="5" fillId="0" borderId="0" xfId="0" applyNumberFormat="1" applyFont="1"/>
    <xf numFmtId="0" fontId="6" fillId="0" borderId="0" xfId="0" applyFont="1"/>
    <xf numFmtId="0" fontId="2" fillId="0" borderId="0" xfId="0" applyFont="1" applyAlignment="1">
      <alignment horizontal="center"/>
    </xf>
    <xf numFmtId="165" fontId="0" fillId="0" borderId="0" xfId="0" applyNumberFormat="1"/>
    <xf numFmtId="165" fontId="0" fillId="0" borderId="0" xfId="0" applyNumberFormat="1" applyAlignment="1">
      <alignment horizontal="right"/>
    </xf>
    <xf numFmtId="164" fontId="0" fillId="0" borderId="0" xfId="0" applyNumberFormat="1"/>
    <xf numFmtId="9" fontId="0" fillId="0" borderId="0" xfId="2" applyFont="1"/>
    <xf numFmtId="43" fontId="0" fillId="0" borderId="0" xfId="0" applyNumberFormat="1"/>
    <xf numFmtId="9" fontId="0" fillId="0" borderId="0" xfId="2" applyFont="1" applyFill="1"/>
    <xf numFmtId="0" fontId="12" fillId="0" borderId="0" xfId="0" applyFont="1" applyAlignment="1">
      <alignment vertical="center"/>
    </xf>
    <xf numFmtId="0" fontId="13" fillId="0" borderId="0" xfId="0" applyFont="1" applyAlignment="1">
      <alignment vertical="center"/>
    </xf>
    <xf numFmtId="0" fontId="11" fillId="0" borderId="0" xfId="3" applyAlignment="1">
      <alignment vertical="center"/>
    </xf>
    <xf numFmtId="0" fontId="0" fillId="0" borderId="0" xfId="0" applyAlignment="1">
      <alignment vertical="center"/>
    </xf>
    <xf numFmtId="0" fontId="11" fillId="0" borderId="0" xfId="3"/>
    <xf numFmtId="0" fontId="2" fillId="0" borderId="0" xfId="0" applyFont="1" applyAlignment="1">
      <alignment vertical="center"/>
    </xf>
    <xf numFmtId="0" fontId="0" fillId="0" borderId="0" xfId="0" applyAlignment="1">
      <alignment vertical="center" wrapText="1"/>
    </xf>
    <xf numFmtId="0" fontId="7"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center"/>
    </xf>
    <xf numFmtId="0" fontId="3" fillId="2" borderId="0" xfId="0" applyFont="1" applyFill="1" applyAlignment="1">
      <alignment horizontal="left"/>
    </xf>
    <xf numFmtId="0" fontId="0" fillId="0" borderId="0" xfId="0" applyAlignment="1">
      <alignment horizontal="center" vertical="center" wrapText="1"/>
    </xf>
    <xf numFmtId="49" fontId="0" fillId="0" borderId="0" xfId="0" applyNumberFormat="1" applyAlignment="1">
      <alignment horizontal="center"/>
    </xf>
    <xf numFmtId="0" fontId="0" fillId="0" borderId="0" xfId="0" applyAlignment="1">
      <alignment horizontal="center" vertical="center" textRotation="90"/>
    </xf>
    <xf numFmtId="0" fontId="0" fillId="0" borderId="0" xfId="0"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323850</xdr:colOff>
      <xdr:row>0</xdr:row>
      <xdr:rowOff>391046</xdr:rowOff>
    </xdr:to>
    <xdr:pic>
      <xdr:nvPicPr>
        <xdr:cNvPr id="2" name="Picture 1">
          <a:extLst>
            <a:ext uri="{FF2B5EF4-FFF2-40B4-BE49-F238E27FC236}">
              <a16:creationId xmlns:a16="http://schemas.microsoft.com/office/drawing/2014/main" id="{7ECE9693-01B4-4C18-A20B-510B48DCE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3025" y="0"/>
          <a:ext cx="3371850" cy="3910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ppic.org/data-set/ppic-farm-sizes-in-the-san-joaquin-valley-land-uses/" TargetMode="External"/><Relationship Id="rId1" Type="http://schemas.openxmlformats.org/officeDocument/2006/relationships/hyperlink" Target="https://www.ppic.org/person/zaira-joaquin-mor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65819-F1C1-46DB-B0A8-F053AB8539CB}">
  <dimension ref="A1:A10"/>
  <sheetViews>
    <sheetView tabSelected="1" topLeftCell="A4" workbookViewId="0">
      <selection activeCell="A6" sqref="A6"/>
    </sheetView>
  </sheetViews>
  <sheetFormatPr defaultRowHeight="14.5" x14ac:dyDescent="0.35"/>
  <cols>
    <col min="1" max="1" width="134.453125" customWidth="1"/>
  </cols>
  <sheetData>
    <row r="1" spans="1:1" ht="31" x14ac:dyDescent="0.35">
      <c r="A1" s="17" t="s">
        <v>65</v>
      </c>
    </row>
    <row r="2" spans="1:1" x14ac:dyDescent="0.35">
      <c r="A2" s="21" t="s">
        <v>66</v>
      </c>
    </row>
    <row r="3" spans="1:1" x14ac:dyDescent="0.35">
      <c r="A3" t="s">
        <v>69</v>
      </c>
    </row>
    <row r="5" spans="1:1" x14ac:dyDescent="0.35">
      <c r="A5" s="20"/>
    </row>
    <row r="6" spans="1:1" ht="72.5" x14ac:dyDescent="0.35">
      <c r="A6" s="23" t="s">
        <v>71</v>
      </c>
    </row>
    <row r="7" spans="1:1" x14ac:dyDescent="0.35">
      <c r="A7" s="18"/>
    </row>
    <row r="8" spans="1:1" x14ac:dyDescent="0.35">
      <c r="A8" s="22" t="s">
        <v>68</v>
      </c>
    </row>
    <row r="10" spans="1:1" x14ac:dyDescent="0.35">
      <c r="A10" s="19" t="s">
        <v>67</v>
      </c>
    </row>
  </sheetData>
  <hyperlinks>
    <hyperlink ref="A10" r:id="rId1" display="https://www.ppic.org/person/zaira-joaquin-morales/" xr:uid="{F74417BC-372A-4450-A0C1-EE0F54E9EF81}"/>
    <hyperlink ref="A2" r:id="rId2" xr:uid="{40D70E47-B1DC-471E-B0AD-E24BA7895415}"/>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4FBB-A23A-4036-845D-320C765390F8}">
  <dimension ref="B2:R55"/>
  <sheetViews>
    <sheetView showGridLines="0" topLeftCell="A10" zoomScale="80" zoomScaleNormal="80" workbookViewId="0">
      <selection activeCell="B6" sqref="B6:R30"/>
    </sheetView>
  </sheetViews>
  <sheetFormatPr defaultRowHeight="14.5" x14ac:dyDescent="0.35"/>
  <cols>
    <col min="22" max="22" width="8.26953125" customWidth="1"/>
  </cols>
  <sheetData>
    <row r="2" spans="2:18" ht="26" x14ac:dyDescent="0.6">
      <c r="B2" s="7" t="s">
        <v>64</v>
      </c>
    </row>
    <row r="3" spans="2:18" ht="21" x14ac:dyDescent="0.5">
      <c r="B3" s="8" t="s">
        <v>25</v>
      </c>
    </row>
    <row r="4" spans="2:18" ht="18.5" x14ac:dyDescent="0.45">
      <c r="B4" s="9" t="s">
        <v>26</v>
      </c>
    </row>
    <row r="6" spans="2:18" ht="191.15" customHeight="1" x14ac:dyDescent="0.35">
      <c r="B6" s="24" t="s">
        <v>70</v>
      </c>
      <c r="C6" s="25"/>
      <c r="D6" s="25"/>
      <c r="E6" s="25"/>
      <c r="F6" s="25"/>
      <c r="G6" s="25"/>
      <c r="H6" s="25"/>
      <c r="I6" s="25"/>
      <c r="J6" s="25"/>
      <c r="K6" s="25"/>
      <c r="L6" s="25"/>
      <c r="M6" s="25"/>
      <c r="N6" s="25"/>
      <c r="O6" s="25"/>
      <c r="P6" s="25"/>
      <c r="Q6" s="25"/>
      <c r="R6" s="25"/>
    </row>
    <row r="7" spans="2:18" x14ac:dyDescent="0.35">
      <c r="B7" s="25"/>
      <c r="C7" s="25"/>
      <c r="D7" s="25"/>
      <c r="E7" s="25"/>
      <c r="F7" s="25"/>
      <c r="G7" s="25"/>
      <c r="H7" s="25"/>
      <c r="I7" s="25"/>
      <c r="J7" s="25"/>
      <c r="K7" s="25"/>
      <c r="L7" s="25"/>
      <c r="M7" s="25"/>
      <c r="N7" s="25"/>
      <c r="O7" s="25"/>
      <c r="P7" s="25"/>
      <c r="Q7" s="25"/>
      <c r="R7" s="25"/>
    </row>
    <row r="8" spans="2:18" x14ac:dyDescent="0.35">
      <c r="B8" s="25"/>
      <c r="C8" s="25"/>
      <c r="D8" s="25"/>
      <c r="E8" s="25"/>
      <c r="F8" s="25"/>
      <c r="G8" s="25"/>
      <c r="H8" s="25"/>
      <c r="I8" s="25"/>
      <c r="J8" s="25"/>
      <c r="K8" s="25"/>
      <c r="L8" s="25"/>
      <c r="M8" s="25"/>
      <c r="N8" s="25"/>
      <c r="O8" s="25"/>
      <c r="P8" s="25"/>
      <c r="Q8" s="25"/>
      <c r="R8" s="25"/>
    </row>
    <row r="9" spans="2:18" x14ac:dyDescent="0.35">
      <c r="B9" s="25"/>
      <c r="C9" s="25"/>
      <c r="D9" s="25"/>
      <c r="E9" s="25"/>
      <c r="F9" s="25"/>
      <c r="G9" s="25"/>
      <c r="H9" s="25"/>
      <c r="I9" s="25"/>
      <c r="J9" s="25"/>
      <c r="K9" s="25"/>
      <c r="L9" s="25"/>
      <c r="M9" s="25"/>
      <c r="N9" s="25"/>
      <c r="O9" s="25"/>
      <c r="P9" s="25"/>
      <c r="Q9" s="25"/>
      <c r="R9" s="25"/>
    </row>
    <row r="10" spans="2:18" x14ac:dyDescent="0.35">
      <c r="B10" s="25"/>
      <c r="C10" s="25"/>
      <c r="D10" s="25"/>
      <c r="E10" s="25"/>
      <c r="F10" s="25"/>
      <c r="G10" s="25"/>
      <c r="H10" s="25"/>
      <c r="I10" s="25"/>
      <c r="J10" s="25"/>
      <c r="K10" s="25"/>
      <c r="L10" s="25"/>
      <c r="M10" s="25"/>
      <c r="N10" s="25"/>
      <c r="O10" s="25"/>
      <c r="P10" s="25"/>
      <c r="Q10" s="25"/>
      <c r="R10" s="25"/>
    </row>
    <row r="11" spans="2:18" x14ac:dyDescent="0.35">
      <c r="B11" s="25"/>
      <c r="C11" s="25"/>
      <c r="D11" s="25"/>
      <c r="E11" s="25"/>
      <c r="F11" s="25"/>
      <c r="G11" s="25"/>
      <c r="H11" s="25"/>
      <c r="I11" s="25"/>
      <c r="J11" s="25"/>
      <c r="K11" s="25"/>
      <c r="L11" s="25"/>
      <c r="M11" s="25"/>
      <c r="N11" s="25"/>
      <c r="O11" s="25"/>
      <c r="P11" s="25"/>
      <c r="Q11" s="25"/>
      <c r="R11" s="25"/>
    </row>
    <row r="12" spans="2:18" x14ac:dyDescent="0.35">
      <c r="B12" s="25"/>
      <c r="C12" s="25"/>
      <c r="D12" s="25"/>
      <c r="E12" s="25"/>
      <c r="F12" s="25"/>
      <c r="G12" s="25"/>
      <c r="H12" s="25"/>
      <c r="I12" s="25"/>
      <c r="J12" s="25"/>
      <c r="K12" s="25"/>
      <c r="L12" s="25"/>
      <c r="M12" s="25"/>
      <c r="N12" s="25"/>
      <c r="O12" s="25"/>
      <c r="P12" s="25"/>
      <c r="Q12" s="25"/>
      <c r="R12" s="25"/>
    </row>
    <row r="13" spans="2:18" x14ac:dyDescent="0.35">
      <c r="B13" s="25"/>
      <c r="C13" s="25"/>
      <c r="D13" s="25"/>
      <c r="E13" s="25"/>
      <c r="F13" s="25"/>
      <c r="G13" s="25"/>
      <c r="H13" s="25"/>
      <c r="I13" s="25"/>
      <c r="J13" s="25"/>
      <c r="K13" s="25"/>
      <c r="L13" s="25"/>
      <c r="M13" s="25"/>
      <c r="N13" s="25"/>
      <c r="O13" s="25"/>
      <c r="P13" s="25"/>
      <c r="Q13" s="25"/>
      <c r="R13" s="25"/>
    </row>
    <row r="14" spans="2:18" x14ac:dyDescent="0.35">
      <c r="B14" s="25"/>
      <c r="C14" s="25"/>
      <c r="D14" s="25"/>
      <c r="E14" s="25"/>
      <c r="F14" s="25"/>
      <c r="G14" s="25"/>
      <c r="H14" s="25"/>
      <c r="I14" s="25"/>
      <c r="J14" s="25"/>
      <c r="K14" s="25"/>
      <c r="L14" s="25"/>
      <c r="M14" s="25"/>
      <c r="N14" s="25"/>
      <c r="O14" s="25"/>
      <c r="P14" s="25"/>
      <c r="Q14" s="25"/>
      <c r="R14" s="25"/>
    </row>
    <row r="15" spans="2:18" x14ac:dyDescent="0.35">
      <c r="B15" s="25"/>
      <c r="C15" s="25"/>
      <c r="D15" s="25"/>
      <c r="E15" s="25"/>
      <c r="F15" s="25"/>
      <c r="G15" s="25"/>
      <c r="H15" s="25"/>
      <c r="I15" s="25"/>
      <c r="J15" s="25"/>
      <c r="K15" s="25"/>
      <c r="L15" s="25"/>
      <c r="M15" s="25"/>
      <c r="N15" s="25"/>
      <c r="O15" s="25"/>
      <c r="P15" s="25"/>
      <c r="Q15" s="25"/>
      <c r="R15" s="25"/>
    </row>
    <row r="16" spans="2:18" x14ac:dyDescent="0.35">
      <c r="B16" s="25"/>
      <c r="C16" s="25"/>
      <c r="D16" s="25"/>
      <c r="E16" s="25"/>
      <c r="F16" s="25"/>
      <c r="G16" s="25"/>
      <c r="H16" s="25"/>
      <c r="I16" s="25"/>
      <c r="J16" s="25"/>
      <c r="K16" s="25"/>
      <c r="L16" s="25"/>
      <c r="M16" s="25"/>
      <c r="N16" s="25"/>
      <c r="O16" s="25"/>
      <c r="P16" s="25"/>
      <c r="Q16" s="25"/>
      <c r="R16" s="25"/>
    </row>
    <row r="17" spans="2:18" x14ac:dyDescent="0.35">
      <c r="B17" s="25"/>
      <c r="C17" s="25"/>
      <c r="D17" s="25"/>
      <c r="E17" s="25"/>
      <c r="F17" s="25"/>
      <c r="G17" s="25"/>
      <c r="H17" s="25"/>
      <c r="I17" s="25"/>
      <c r="J17" s="25"/>
      <c r="K17" s="25"/>
      <c r="L17" s="25"/>
      <c r="M17" s="25"/>
      <c r="N17" s="25"/>
      <c r="O17" s="25"/>
      <c r="P17" s="25"/>
      <c r="Q17" s="25"/>
      <c r="R17" s="25"/>
    </row>
    <row r="18" spans="2:18" x14ac:dyDescent="0.35">
      <c r="B18" s="25"/>
      <c r="C18" s="25"/>
      <c r="D18" s="25"/>
      <c r="E18" s="25"/>
      <c r="F18" s="25"/>
      <c r="G18" s="25"/>
      <c r="H18" s="25"/>
      <c r="I18" s="25"/>
      <c r="J18" s="25"/>
      <c r="K18" s="25"/>
      <c r="L18" s="25"/>
      <c r="M18" s="25"/>
      <c r="N18" s="25"/>
      <c r="O18" s="25"/>
      <c r="P18" s="25"/>
      <c r="Q18" s="25"/>
      <c r="R18" s="25"/>
    </row>
    <row r="19" spans="2:18" x14ac:dyDescent="0.35">
      <c r="B19" s="25"/>
      <c r="C19" s="25"/>
      <c r="D19" s="25"/>
      <c r="E19" s="25"/>
      <c r="F19" s="25"/>
      <c r="G19" s="25"/>
      <c r="H19" s="25"/>
      <c r="I19" s="25"/>
      <c r="J19" s="25"/>
      <c r="K19" s="25"/>
      <c r="L19" s="25"/>
      <c r="M19" s="25"/>
      <c r="N19" s="25"/>
      <c r="O19" s="25"/>
      <c r="P19" s="25"/>
      <c r="Q19" s="25"/>
      <c r="R19" s="25"/>
    </row>
    <row r="20" spans="2:18" x14ac:dyDescent="0.35">
      <c r="B20" s="25"/>
      <c r="C20" s="25"/>
      <c r="D20" s="25"/>
      <c r="E20" s="25"/>
      <c r="F20" s="25"/>
      <c r="G20" s="25"/>
      <c r="H20" s="25"/>
      <c r="I20" s="25"/>
      <c r="J20" s="25"/>
      <c r="K20" s="25"/>
      <c r="L20" s="25"/>
      <c r="M20" s="25"/>
      <c r="N20" s="25"/>
      <c r="O20" s="25"/>
      <c r="P20" s="25"/>
      <c r="Q20" s="25"/>
      <c r="R20" s="25"/>
    </row>
    <row r="21" spans="2:18" x14ac:dyDescent="0.35">
      <c r="B21" s="25"/>
      <c r="C21" s="25"/>
      <c r="D21" s="25"/>
      <c r="E21" s="25"/>
      <c r="F21" s="25"/>
      <c r="G21" s="25"/>
      <c r="H21" s="25"/>
      <c r="I21" s="25"/>
      <c r="J21" s="25"/>
      <c r="K21" s="25"/>
      <c r="L21" s="25"/>
      <c r="M21" s="25"/>
      <c r="N21" s="25"/>
      <c r="O21" s="25"/>
      <c r="P21" s="25"/>
      <c r="Q21" s="25"/>
      <c r="R21" s="25"/>
    </row>
    <row r="22" spans="2:18" x14ac:dyDescent="0.35">
      <c r="B22" s="25"/>
      <c r="C22" s="25"/>
      <c r="D22" s="25"/>
      <c r="E22" s="25"/>
      <c r="F22" s="25"/>
      <c r="G22" s="25"/>
      <c r="H22" s="25"/>
      <c r="I22" s="25"/>
      <c r="J22" s="25"/>
      <c r="K22" s="25"/>
      <c r="L22" s="25"/>
      <c r="M22" s="25"/>
      <c r="N22" s="25"/>
      <c r="O22" s="25"/>
      <c r="P22" s="25"/>
      <c r="Q22" s="25"/>
      <c r="R22" s="25"/>
    </row>
    <row r="23" spans="2:18" x14ac:dyDescent="0.35">
      <c r="B23" s="25"/>
      <c r="C23" s="25"/>
      <c r="D23" s="25"/>
      <c r="E23" s="25"/>
      <c r="F23" s="25"/>
      <c r="G23" s="25"/>
      <c r="H23" s="25"/>
      <c r="I23" s="25"/>
      <c r="J23" s="25"/>
      <c r="K23" s="25"/>
      <c r="L23" s="25"/>
      <c r="M23" s="25"/>
      <c r="N23" s="25"/>
      <c r="O23" s="25"/>
      <c r="P23" s="25"/>
      <c r="Q23" s="25"/>
      <c r="R23" s="25"/>
    </row>
    <row r="24" spans="2:18" x14ac:dyDescent="0.35">
      <c r="B24" s="25"/>
      <c r="C24" s="25"/>
      <c r="D24" s="25"/>
      <c r="E24" s="25"/>
      <c r="F24" s="25"/>
      <c r="G24" s="25"/>
      <c r="H24" s="25"/>
      <c r="I24" s="25"/>
      <c r="J24" s="25"/>
      <c r="K24" s="25"/>
      <c r="L24" s="25"/>
      <c r="M24" s="25"/>
      <c r="N24" s="25"/>
      <c r="O24" s="25"/>
      <c r="P24" s="25"/>
      <c r="Q24" s="25"/>
      <c r="R24" s="25"/>
    </row>
    <row r="25" spans="2:18" x14ac:dyDescent="0.35">
      <c r="B25" s="25"/>
      <c r="C25" s="25"/>
      <c r="D25" s="25"/>
      <c r="E25" s="25"/>
      <c r="F25" s="25"/>
      <c r="G25" s="25"/>
      <c r="H25" s="25"/>
      <c r="I25" s="25"/>
      <c r="J25" s="25"/>
      <c r="K25" s="25"/>
      <c r="L25" s="25"/>
      <c r="M25" s="25"/>
      <c r="N25" s="25"/>
      <c r="O25" s="25"/>
      <c r="P25" s="25"/>
      <c r="Q25" s="25"/>
      <c r="R25" s="25"/>
    </row>
    <row r="26" spans="2:18" x14ac:dyDescent="0.35">
      <c r="B26" s="25"/>
      <c r="C26" s="25"/>
      <c r="D26" s="25"/>
      <c r="E26" s="25"/>
      <c r="F26" s="25"/>
      <c r="G26" s="25"/>
      <c r="H26" s="25"/>
      <c r="I26" s="25"/>
      <c r="J26" s="25"/>
      <c r="K26" s="25"/>
      <c r="L26" s="25"/>
      <c r="M26" s="25"/>
      <c r="N26" s="25"/>
      <c r="O26" s="25"/>
      <c r="P26" s="25"/>
      <c r="Q26" s="25"/>
      <c r="R26" s="25"/>
    </row>
    <row r="27" spans="2:18" x14ac:dyDescent="0.35">
      <c r="B27" s="25"/>
      <c r="C27" s="25"/>
      <c r="D27" s="25"/>
      <c r="E27" s="25"/>
      <c r="F27" s="25"/>
      <c r="G27" s="25"/>
      <c r="H27" s="25"/>
      <c r="I27" s="25"/>
      <c r="J27" s="25"/>
      <c r="K27" s="25"/>
      <c r="L27" s="25"/>
      <c r="M27" s="25"/>
      <c r="N27" s="25"/>
      <c r="O27" s="25"/>
      <c r="P27" s="25"/>
      <c r="Q27" s="25"/>
      <c r="R27" s="25"/>
    </row>
    <row r="28" spans="2:18" x14ac:dyDescent="0.35">
      <c r="B28" s="25"/>
      <c r="C28" s="25"/>
      <c r="D28" s="25"/>
      <c r="E28" s="25"/>
      <c r="F28" s="25"/>
      <c r="G28" s="25"/>
      <c r="H28" s="25"/>
      <c r="I28" s="25"/>
      <c r="J28" s="25"/>
      <c r="K28" s="25"/>
      <c r="L28" s="25"/>
      <c r="M28" s="25"/>
      <c r="N28" s="25"/>
      <c r="O28" s="25"/>
      <c r="P28" s="25"/>
      <c r="Q28" s="25"/>
      <c r="R28" s="25"/>
    </row>
    <row r="29" spans="2:18" x14ac:dyDescent="0.35">
      <c r="B29" s="25"/>
      <c r="C29" s="25"/>
      <c r="D29" s="25"/>
      <c r="E29" s="25"/>
      <c r="F29" s="25"/>
      <c r="G29" s="25"/>
      <c r="H29" s="25"/>
      <c r="I29" s="25"/>
      <c r="J29" s="25"/>
      <c r="K29" s="25"/>
      <c r="L29" s="25"/>
      <c r="M29" s="25"/>
      <c r="N29" s="25"/>
      <c r="O29" s="25"/>
      <c r="P29" s="25"/>
      <c r="Q29" s="25"/>
      <c r="R29" s="25"/>
    </row>
    <row r="30" spans="2:18" x14ac:dyDescent="0.35">
      <c r="B30" s="25"/>
      <c r="C30" s="25"/>
      <c r="D30" s="25"/>
      <c r="E30" s="25"/>
      <c r="F30" s="25"/>
      <c r="G30" s="25"/>
      <c r="H30" s="25"/>
      <c r="I30" s="25"/>
      <c r="J30" s="25"/>
      <c r="K30" s="25"/>
      <c r="L30" s="25"/>
      <c r="M30" s="25"/>
      <c r="N30" s="25"/>
      <c r="O30" s="25"/>
      <c r="P30" s="25"/>
      <c r="Q30" s="25"/>
      <c r="R30" s="25"/>
    </row>
    <row r="31" spans="2:18" ht="14.5" customHeight="1" x14ac:dyDescent="0.35">
      <c r="B31" s="24"/>
      <c r="C31" s="25"/>
      <c r="D31" s="25"/>
      <c r="E31" s="25"/>
      <c r="F31" s="25"/>
      <c r="G31" s="25"/>
      <c r="H31" s="25"/>
      <c r="I31" s="25"/>
      <c r="J31" s="25"/>
      <c r="K31" s="25"/>
      <c r="L31" s="25"/>
      <c r="M31" s="25"/>
      <c r="N31" s="25"/>
      <c r="O31" s="25"/>
      <c r="P31" s="25"/>
      <c r="Q31" s="25"/>
      <c r="R31" s="25"/>
    </row>
    <row r="32" spans="2:18" x14ac:dyDescent="0.35">
      <c r="B32" s="25"/>
      <c r="C32" s="25"/>
      <c r="D32" s="25"/>
      <c r="E32" s="25"/>
      <c r="F32" s="25"/>
      <c r="G32" s="25"/>
      <c r="H32" s="25"/>
      <c r="I32" s="25"/>
      <c r="J32" s="25"/>
      <c r="K32" s="25"/>
      <c r="L32" s="25"/>
      <c r="M32" s="25"/>
      <c r="N32" s="25"/>
      <c r="O32" s="25"/>
      <c r="P32" s="25"/>
      <c r="Q32" s="25"/>
      <c r="R32" s="25"/>
    </row>
    <row r="33" spans="2:18" x14ac:dyDescent="0.35">
      <c r="B33" s="25"/>
      <c r="C33" s="25"/>
      <c r="D33" s="25"/>
      <c r="E33" s="25"/>
      <c r="F33" s="25"/>
      <c r="G33" s="25"/>
      <c r="H33" s="25"/>
      <c r="I33" s="25"/>
      <c r="J33" s="25"/>
      <c r="K33" s="25"/>
      <c r="L33" s="25"/>
      <c r="M33" s="25"/>
      <c r="N33" s="25"/>
      <c r="O33" s="25"/>
      <c r="P33" s="25"/>
      <c r="Q33" s="25"/>
      <c r="R33" s="25"/>
    </row>
    <row r="34" spans="2:18" x14ac:dyDescent="0.35">
      <c r="B34" s="25"/>
      <c r="C34" s="25"/>
      <c r="D34" s="25"/>
      <c r="E34" s="25"/>
      <c r="F34" s="25"/>
      <c r="G34" s="25"/>
      <c r="H34" s="25"/>
      <c r="I34" s="25"/>
      <c r="J34" s="25"/>
      <c r="K34" s="25"/>
      <c r="L34" s="25"/>
      <c r="M34" s="25"/>
      <c r="N34" s="25"/>
      <c r="O34" s="25"/>
      <c r="P34" s="25"/>
      <c r="Q34" s="25"/>
      <c r="R34" s="25"/>
    </row>
    <row r="35" spans="2:18" x14ac:dyDescent="0.35">
      <c r="B35" s="25"/>
      <c r="C35" s="25"/>
      <c r="D35" s="25"/>
      <c r="E35" s="25"/>
      <c r="F35" s="25"/>
      <c r="G35" s="25"/>
      <c r="H35" s="25"/>
      <c r="I35" s="25"/>
      <c r="J35" s="25"/>
      <c r="K35" s="25"/>
      <c r="L35" s="25"/>
      <c r="M35" s="25"/>
      <c r="N35" s="25"/>
      <c r="O35" s="25"/>
      <c r="P35" s="25"/>
      <c r="Q35" s="25"/>
      <c r="R35" s="25"/>
    </row>
    <row r="36" spans="2:18" x14ac:dyDescent="0.35">
      <c r="B36" s="25"/>
      <c r="C36" s="25"/>
      <c r="D36" s="25"/>
      <c r="E36" s="25"/>
      <c r="F36" s="25"/>
      <c r="G36" s="25"/>
      <c r="H36" s="25"/>
      <c r="I36" s="25"/>
      <c r="J36" s="25"/>
      <c r="K36" s="25"/>
      <c r="L36" s="25"/>
      <c r="M36" s="25"/>
      <c r="N36" s="25"/>
      <c r="O36" s="25"/>
      <c r="P36" s="25"/>
      <c r="Q36" s="25"/>
      <c r="R36" s="25"/>
    </row>
    <row r="37" spans="2:18" x14ac:dyDescent="0.35">
      <c r="B37" s="25"/>
      <c r="C37" s="25"/>
      <c r="D37" s="25"/>
      <c r="E37" s="25"/>
      <c r="F37" s="25"/>
      <c r="G37" s="25"/>
      <c r="H37" s="25"/>
      <c r="I37" s="25"/>
      <c r="J37" s="25"/>
      <c r="K37" s="25"/>
      <c r="L37" s="25"/>
      <c r="M37" s="25"/>
      <c r="N37" s="25"/>
      <c r="O37" s="25"/>
      <c r="P37" s="25"/>
      <c r="Q37" s="25"/>
      <c r="R37" s="25"/>
    </row>
    <row r="38" spans="2:18" x14ac:dyDescent="0.35">
      <c r="B38" s="25"/>
      <c r="C38" s="25"/>
      <c r="D38" s="25"/>
      <c r="E38" s="25"/>
      <c r="F38" s="25"/>
      <c r="G38" s="25"/>
      <c r="H38" s="25"/>
      <c r="I38" s="25"/>
      <c r="J38" s="25"/>
      <c r="K38" s="25"/>
      <c r="L38" s="25"/>
      <c r="M38" s="25"/>
      <c r="N38" s="25"/>
      <c r="O38" s="25"/>
      <c r="P38" s="25"/>
      <c r="Q38" s="25"/>
      <c r="R38" s="25"/>
    </row>
    <row r="39" spans="2:18" x14ac:dyDescent="0.35">
      <c r="B39" s="25"/>
      <c r="C39" s="25"/>
      <c r="D39" s="25"/>
      <c r="E39" s="25"/>
      <c r="F39" s="25"/>
      <c r="G39" s="25"/>
      <c r="H39" s="25"/>
      <c r="I39" s="25"/>
      <c r="J39" s="25"/>
      <c r="K39" s="25"/>
      <c r="L39" s="25"/>
      <c r="M39" s="25"/>
      <c r="N39" s="25"/>
      <c r="O39" s="25"/>
      <c r="P39" s="25"/>
      <c r="Q39" s="25"/>
      <c r="R39" s="25"/>
    </row>
    <row r="40" spans="2:18" x14ac:dyDescent="0.35">
      <c r="B40" s="25"/>
      <c r="C40" s="25"/>
      <c r="D40" s="25"/>
      <c r="E40" s="25"/>
      <c r="F40" s="25"/>
      <c r="G40" s="25"/>
      <c r="H40" s="25"/>
      <c r="I40" s="25"/>
      <c r="J40" s="25"/>
      <c r="K40" s="25"/>
      <c r="L40" s="25"/>
      <c r="M40" s="25"/>
      <c r="N40" s="25"/>
      <c r="O40" s="25"/>
      <c r="P40" s="25"/>
      <c r="Q40" s="25"/>
      <c r="R40" s="25"/>
    </row>
    <row r="41" spans="2:18" x14ac:dyDescent="0.35">
      <c r="B41" s="25"/>
      <c r="C41" s="25"/>
      <c r="D41" s="25"/>
      <c r="E41" s="25"/>
      <c r="F41" s="25"/>
      <c r="G41" s="25"/>
      <c r="H41" s="25"/>
      <c r="I41" s="25"/>
      <c r="J41" s="25"/>
      <c r="K41" s="25"/>
      <c r="L41" s="25"/>
      <c r="M41" s="25"/>
      <c r="N41" s="25"/>
      <c r="O41" s="25"/>
      <c r="P41" s="25"/>
      <c r="Q41" s="25"/>
      <c r="R41" s="25"/>
    </row>
    <row r="42" spans="2:18" x14ac:dyDescent="0.35">
      <c r="B42" s="25"/>
      <c r="C42" s="25"/>
      <c r="D42" s="25"/>
      <c r="E42" s="25"/>
      <c r="F42" s="25"/>
      <c r="G42" s="25"/>
      <c r="H42" s="25"/>
      <c r="I42" s="25"/>
      <c r="J42" s="25"/>
      <c r="K42" s="25"/>
      <c r="L42" s="25"/>
      <c r="M42" s="25"/>
      <c r="N42" s="25"/>
      <c r="O42" s="25"/>
      <c r="P42" s="25"/>
      <c r="Q42" s="25"/>
      <c r="R42" s="25"/>
    </row>
    <row r="43" spans="2:18" x14ac:dyDescent="0.35">
      <c r="B43" s="25"/>
      <c r="C43" s="25"/>
      <c r="D43" s="25"/>
      <c r="E43" s="25"/>
      <c r="F43" s="25"/>
      <c r="G43" s="25"/>
      <c r="H43" s="25"/>
      <c r="I43" s="25"/>
      <c r="J43" s="25"/>
      <c r="K43" s="25"/>
      <c r="L43" s="25"/>
      <c r="M43" s="25"/>
      <c r="N43" s="25"/>
      <c r="O43" s="25"/>
      <c r="P43" s="25"/>
      <c r="Q43" s="25"/>
      <c r="R43" s="25"/>
    </row>
    <row r="44" spans="2:18" x14ac:dyDescent="0.35">
      <c r="B44" s="25"/>
      <c r="C44" s="25"/>
      <c r="D44" s="25"/>
      <c r="E44" s="25"/>
      <c r="F44" s="25"/>
      <c r="G44" s="25"/>
      <c r="H44" s="25"/>
      <c r="I44" s="25"/>
      <c r="J44" s="25"/>
      <c r="K44" s="25"/>
      <c r="L44" s="25"/>
      <c r="M44" s="25"/>
      <c r="N44" s="25"/>
      <c r="O44" s="25"/>
      <c r="P44" s="25"/>
      <c r="Q44" s="25"/>
      <c r="R44" s="25"/>
    </row>
    <row r="45" spans="2:18" x14ac:dyDescent="0.35">
      <c r="B45" s="25"/>
      <c r="C45" s="25"/>
      <c r="D45" s="25"/>
      <c r="E45" s="25"/>
      <c r="F45" s="25"/>
      <c r="G45" s="25"/>
      <c r="H45" s="25"/>
      <c r="I45" s="25"/>
      <c r="J45" s="25"/>
      <c r="K45" s="25"/>
      <c r="L45" s="25"/>
      <c r="M45" s="25"/>
      <c r="N45" s="25"/>
      <c r="O45" s="25"/>
      <c r="P45" s="25"/>
      <c r="Q45" s="25"/>
      <c r="R45" s="25"/>
    </row>
    <row r="46" spans="2:18" x14ac:dyDescent="0.35">
      <c r="B46" s="25"/>
      <c r="C46" s="25"/>
      <c r="D46" s="25"/>
      <c r="E46" s="25"/>
      <c r="F46" s="25"/>
      <c r="G46" s="25"/>
      <c r="H46" s="25"/>
      <c r="I46" s="25"/>
      <c r="J46" s="25"/>
      <c r="K46" s="25"/>
      <c r="L46" s="25"/>
      <c r="M46" s="25"/>
      <c r="N46" s="25"/>
      <c r="O46" s="25"/>
      <c r="P46" s="25"/>
      <c r="Q46" s="25"/>
      <c r="R46" s="25"/>
    </row>
    <row r="47" spans="2:18" x14ac:dyDescent="0.35">
      <c r="B47" s="25"/>
      <c r="C47" s="25"/>
      <c r="D47" s="25"/>
      <c r="E47" s="25"/>
      <c r="F47" s="25"/>
      <c r="G47" s="25"/>
      <c r="H47" s="25"/>
      <c r="I47" s="25"/>
      <c r="J47" s="25"/>
      <c r="K47" s="25"/>
      <c r="L47" s="25"/>
      <c r="M47" s="25"/>
      <c r="N47" s="25"/>
      <c r="O47" s="25"/>
      <c r="P47" s="25"/>
      <c r="Q47" s="25"/>
      <c r="R47" s="25"/>
    </row>
    <row r="48" spans="2:18" x14ac:dyDescent="0.35">
      <c r="B48" s="25"/>
      <c r="C48" s="25"/>
      <c r="D48" s="25"/>
      <c r="E48" s="25"/>
      <c r="F48" s="25"/>
      <c r="G48" s="25"/>
      <c r="H48" s="25"/>
      <c r="I48" s="25"/>
      <c r="J48" s="25"/>
      <c r="K48" s="25"/>
      <c r="L48" s="25"/>
      <c r="M48" s="25"/>
      <c r="N48" s="25"/>
      <c r="O48" s="25"/>
      <c r="P48" s="25"/>
      <c r="Q48" s="25"/>
      <c r="R48" s="25"/>
    </row>
    <row r="49" spans="2:18" x14ac:dyDescent="0.35">
      <c r="B49" s="25"/>
      <c r="C49" s="25"/>
      <c r="D49" s="25"/>
      <c r="E49" s="25"/>
      <c r="F49" s="25"/>
      <c r="G49" s="25"/>
      <c r="H49" s="25"/>
      <c r="I49" s="25"/>
      <c r="J49" s="25"/>
      <c r="K49" s="25"/>
      <c r="L49" s="25"/>
      <c r="M49" s="25"/>
      <c r="N49" s="25"/>
      <c r="O49" s="25"/>
      <c r="P49" s="25"/>
      <c r="Q49" s="25"/>
      <c r="R49" s="25"/>
    </row>
    <row r="50" spans="2:18" x14ac:dyDescent="0.35">
      <c r="B50" s="25"/>
      <c r="C50" s="25"/>
      <c r="D50" s="25"/>
      <c r="E50" s="25"/>
      <c r="F50" s="25"/>
      <c r="G50" s="25"/>
      <c r="H50" s="25"/>
      <c r="I50" s="25"/>
      <c r="J50" s="25"/>
      <c r="K50" s="25"/>
      <c r="L50" s="25"/>
      <c r="M50" s="25"/>
      <c r="N50" s="25"/>
      <c r="O50" s="25"/>
      <c r="P50" s="25"/>
      <c r="Q50" s="25"/>
      <c r="R50" s="25"/>
    </row>
    <row r="51" spans="2:18" x14ac:dyDescent="0.35">
      <c r="B51" s="25"/>
      <c r="C51" s="25"/>
      <c r="D51" s="25"/>
      <c r="E51" s="25"/>
      <c r="F51" s="25"/>
      <c r="G51" s="25"/>
      <c r="H51" s="25"/>
      <c r="I51" s="25"/>
      <c r="J51" s="25"/>
      <c r="K51" s="25"/>
      <c r="L51" s="25"/>
      <c r="M51" s="25"/>
      <c r="N51" s="25"/>
      <c r="O51" s="25"/>
      <c r="P51" s="25"/>
      <c r="Q51" s="25"/>
      <c r="R51" s="25"/>
    </row>
    <row r="52" spans="2:18" x14ac:dyDescent="0.35">
      <c r="B52" s="25"/>
      <c r="C52" s="25"/>
      <c r="D52" s="25"/>
      <c r="E52" s="25"/>
      <c r="F52" s="25"/>
      <c r="G52" s="25"/>
      <c r="H52" s="25"/>
      <c r="I52" s="25"/>
      <c r="J52" s="25"/>
      <c r="K52" s="25"/>
      <c r="L52" s="25"/>
      <c r="M52" s="25"/>
      <c r="N52" s="25"/>
      <c r="O52" s="25"/>
      <c r="P52" s="25"/>
      <c r="Q52" s="25"/>
      <c r="R52" s="25"/>
    </row>
    <row r="53" spans="2:18" x14ac:dyDescent="0.35">
      <c r="B53" s="25"/>
      <c r="C53" s="25"/>
      <c r="D53" s="25"/>
      <c r="E53" s="25"/>
      <c r="F53" s="25"/>
      <c r="G53" s="25"/>
      <c r="H53" s="25"/>
      <c r="I53" s="25"/>
      <c r="J53" s="25"/>
      <c r="K53" s="25"/>
      <c r="L53" s="25"/>
      <c r="M53" s="25"/>
      <c r="N53" s="25"/>
      <c r="O53" s="25"/>
      <c r="P53" s="25"/>
      <c r="Q53" s="25"/>
      <c r="R53" s="25"/>
    </row>
    <row r="54" spans="2:18" x14ac:dyDescent="0.35">
      <c r="B54" s="25"/>
      <c r="C54" s="25"/>
      <c r="D54" s="25"/>
      <c r="E54" s="25"/>
      <c r="F54" s="25"/>
      <c r="G54" s="25"/>
      <c r="H54" s="25"/>
      <c r="I54" s="25"/>
      <c r="J54" s="25"/>
      <c r="K54" s="25"/>
      <c r="L54" s="25"/>
      <c r="M54" s="25"/>
      <c r="N54" s="25"/>
      <c r="O54" s="25"/>
      <c r="P54" s="25"/>
      <c r="Q54" s="25"/>
      <c r="R54" s="25"/>
    </row>
    <row r="55" spans="2:18" x14ac:dyDescent="0.35">
      <c r="B55" s="25"/>
      <c r="C55" s="25"/>
      <c r="D55" s="25"/>
      <c r="E55" s="25"/>
      <c r="F55" s="25"/>
      <c r="G55" s="25"/>
      <c r="H55" s="25"/>
      <c r="I55" s="25"/>
      <c r="J55" s="25"/>
      <c r="K55" s="25"/>
      <c r="L55" s="25"/>
      <c r="M55" s="25"/>
      <c r="N55" s="25"/>
      <c r="O55" s="25"/>
      <c r="P55" s="25"/>
      <c r="Q55" s="25"/>
      <c r="R55" s="25"/>
    </row>
  </sheetData>
  <mergeCells count="2">
    <mergeCell ref="B6:R30"/>
    <mergeCell ref="B31:R5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31EA0-BC60-4767-8E16-2D1441F36EB1}">
  <dimension ref="A1:K17"/>
  <sheetViews>
    <sheetView zoomScale="90" zoomScaleNormal="90" workbookViewId="0">
      <selection activeCell="D36" sqref="D36"/>
    </sheetView>
  </sheetViews>
  <sheetFormatPr defaultRowHeight="14.5" x14ac:dyDescent="0.35"/>
  <cols>
    <col min="1" max="1" width="10.54296875" customWidth="1"/>
    <col min="2" max="2" width="11.81640625" customWidth="1"/>
    <col min="3" max="3" width="16.54296875" bestFit="1" customWidth="1"/>
    <col min="4" max="4" width="15" bestFit="1" customWidth="1"/>
    <col min="5" max="5" width="10.1796875" customWidth="1"/>
    <col min="6" max="6" width="12.81640625" customWidth="1"/>
    <col min="7" max="7" width="9.81640625" bestFit="1" customWidth="1"/>
    <col min="8" max="8" width="10.1796875" bestFit="1" customWidth="1"/>
    <col min="9" max="9" width="11.7265625" customWidth="1"/>
    <col min="10" max="10" width="12.54296875" bestFit="1" customWidth="1"/>
    <col min="11" max="11" width="31.453125" bestFit="1" customWidth="1"/>
  </cols>
  <sheetData>
    <row r="1" spans="1:11" x14ac:dyDescent="0.35">
      <c r="A1" s="10" t="s">
        <v>27</v>
      </c>
      <c r="B1" s="10" t="s">
        <v>40</v>
      </c>
      <c r="C1" s="10" t="s">
        <v>48</v>
      </c>
      <c r="D1" s="10" t="s">
        <v>28</v>
      </c>
      <c r="E1" s="10" t="s">
        <v>29</v>
      </c>
      <c r="F1" s="10" t="s">
        <v>30</v>
      </c>
      <c r="G1" s="10" t="s">
        <v>31</v>
      </c>
      <c r="H1" s="10" t="s">
        <v>32</v>
      </c>
      <c r="I1" s="10" t="s">
        <v>33</v>
      </c>
      <c r="J1" s="10" t="s">
        <v>34</v>
      </c>
      <c r="K1" s="10" t="s">
        <v>44</v>
      </c>
    </row>
    <row r="2" spans="1:11" x14ac:dyDescent="0.35">
      <c r="A2" t="s">
        <v>5</v>
      </c>
      <c r="B2" s="2">
        <v>22727</v>
      </c>
      <c r="C2" s="2">
        <v>358095.38</v>
      </c>
      <c r="D2" s="2">
        <v>346279.6</v>
      </c>
      <c r="E2" s="2">
        <v>11815.78000000003</v>
      </c>
      <c r="F2" s="2">
        <v>241741.56</v>
      </c>
      <c r="G2" s="2">
        <v>13375.71</v>
      </c>
      <c r="H2" s="2">
        <v>28530.65</v>
      </c>
      <c r="I2" s="2">
        <v>22292.17</v>
      </c>
      <c r="J2" s="2">
        <v>40339.51</v>
      </c>
      <c r="K2" s="11">
        <v>1.1886742640911689</v>
      </c>
    </row>
    <row r="3" spans="1:11" x14ac:dyDescent="0.35">
      <c r="A3" t="s">
        <v>6</v>
      </c>
      <c r="B3" s="2">
        <v>3998</v>
      </c>
      <c r="C3" s="2">
        <v>284076.06</v>
      </c>
      <c r="D3" s="2">
        <v>273425.02</v>
      </c>
      <c r="E3" s="2">
        <v>10651.039999999981</v>
      </c>
      <c r="F3" s="2">
        <v>202467.69</v>
      </c>
      <c r="G3" s="2">
        <v>10601.79</v>
      </c>
      <c r="H3" s="2">
        <v>19184.47</v>
      </c>
      <c r="I3" s="2">
        <v>23631.46</v>
      </c>
      <c r="J3" s="2">
        <v>17539.61</v>
      </c>
      <c r="K3" s="11">
        <v>1.3824412206103049</v>
      </c>
    </row>
    <row r="4" spans="1:11" x14ac:dyDescent="0.35">
      <c r="A4" t="s">
        <v>7</v>
      </c>
      <c r="B4" s="2">
        <v>3454</v>
      </c>
      <c r="C4" s="2">
        <v>509935.02</v>
      </c>
      <c r="D4" s="2">
        <v>488331.25</v>
      </c>
      <c r="E4" s="2">
        <v>21603.770000000019</v>
      </c>
      <c r="F4" s="2">
        <v>333710.73</v>
      </c>
      <c r="G4" s="2">
        <v>25664.01</v>
      </c>
      <c r="H4" s="2">
        <v>41141.620000000003</v>
      </c>
      <c r="I4" s="2">
        <v>54345.67</v>
      </c>
      <c r="J4" s="2">
        <v>33469.22</v>
      </c>
      <c r="K4" s="11">
        <v>1.594672843080486</v>
      </c>
    </row>
    <row r="5" spans="1:11" x14ac:dyDescent="0.35">
      <c r="A5" t="s">
        <v>8</v>
      </c>
      <c r="B5" s="2">
        <v>2330</v>
      </c>
      <c r="C5" s="2">
        <v>768470.23</v>
      </c>
      <c r="D5" s="2">
        <v>726372.2</v>
      </c>
      <c r="E5" s="2">
        <v>42098.030000000028</v>
      </c>
      <c r="F5" s="2">
        <v>443278.89</v>
      </c>
      <c r="G5" s="2">
        <v>55573.05</v>
      </c>
      <c r="H5" s="2">
        <v>71676.22</v>
      </c>
      <c r="I5" s="2">
        <v>101053.82</v>
      </c>
      <c r="J5" s="2">
        <v>54790.22</v>
      </c>
      <c r="K5" s="11">
        <v>1.958369098712446</v>
      </c>
    </row>
    <row r="6" spans="1:11" x14ac:dyDescent="0.35">
      <c r="A6" t="s">
        <v>9</v>
      </c>
      <c r="B6" s="2">
        <v>1754</v>
      </c>
      <c r="C6" s="2">
        <v>1535213.12</v>
      </c>
      <c r="D6" s="2">
        <v>1428030.78</v>
      </c>
      <c r="E6" s="2">
        <v>107182.3400000001</v>
      </c>
      <c r="F6" s="2">
        <v>822856.22</v>
      </c>
      <c r="G6" s="2">
        <v>144003.19</v>
      </c>
      <c r="H6" s="2">
        <v>169373.26</v>
      </c>
      <c r="I6" s="2">
        <v>177478.1</v>
      </c>
      <c r="J6" s="2">
        <v>114320.01</v>
      </c>
      <c r="K6" s="11">
        <v>2.4287343215507411</v>
      </c>
    </row>
    <row r="7" spans="1:11" x14ac:dyDescent="0.35">
      <c r="A7" t="s">
        <v>35</v>
      </c>
      <c r="B7" s="2">
        <v>236</v>
      </c>
      <c r="C7" s="2">
        <v>1299484.44</v>
      </c>
      <c r="D7" s="2">
        <v>1111172.1599999999</v>
      </c>
      <c r="E7" s="2">
        <v>188312.28</v>
      </c>
      <c r="F7" s="2">
        <v>667449.61</v>
      </c>
      <c r="G7" s="2">
        <v>80813.180000000008</v>
      </c>
      <c r="H7" s="2">
        <v>194038.57</v>
      </c>
      <c r="I7" s="2">
        <v>93097.93</v>
      </c>
      <c r="J7" s="2">
        <v>75772.87</v>
      </c>
      <c r="K7" s="11">
        <v>3.3135593220338979</v>
      </c>
    </row>
    <row r="8" spans="1:11" x14ac:dyDescent="0.35">
      <c r="A8" t="s">
        <v>36</v>
      </c>
      <c r="B8" s="6">
        <f>SUM(B2:B7)</f>
        <v>34499</v>
      </c>
      <c r="C8" s="6">
        <f>SUM(C2:C7)</f>
        <v>4755274.25</v>
      </c>
      <c r="D8" s="6">
        <f t="shared" ref="D8:J8" si="0">SUM(D2:D7)</f>
        <v>4373611.01</v>
      </c>
      <c r="E8" s="6">
        <f t="shared" si="0"/>
        <v>381663.24000000011</v>
      </c>
      <c r="F8" s="6">
        <f t="shared" si="0"/>
        <v>2711504.7</v>
      </c>
      <c r="G8" s="6">
        <f t="shared" si="0"/>
        <v>330030.93</v>
      </c>
      <c r="H8" s="6">
        <f t="shared" si="0"/>
        <v>523944.79000000004</v>
      </c>
      <c r="I8" s="6">
        <f t="shared" si="0"/>
        <v>471899.14999999997</v>
      </c>
      <c r="J8" s="6">
        <f t="shared" si="0"/>
        <v>336231.44</v>
      </c>
      <c r="K8" s="12" t="s">
        <v>37</v>
      </c>
    </row>
    <row r="10" spans="1:11" x14ac:dyDescent="0.35">
      <c r="A10" t="s">
        <v>45</v>
      </c>
    </row>
    <row r="11" spans="1:11" x14ac:dyDescent="0.35">
      <c r="A11" t="s">
        <v>5</v>
      </c>
      <c r="B11" s="16">
        <f>B2/B$8</f>
        <v>0.65877271804979853</v>
      </c>
      <c r="C11" s="16">
        <f>C2/C$8</f>
        <v>7.530488488650261E-2</v>
      </c>
      <c r="D11" s="16">
        <f>D2/D$8</f>
        <v>7.9174759531255162E-2</v>
      </c>
    </row>
    <row r="12" spans="1:11" x14ac:dyDescent="0.35">
      <c r="A12" t="s">
        <v>6</v>
      </c>
      <c r="B12" s="16">
        <f t="shared" ref="B12:C17" si="1">B3/B$8</f>
        <v>0.11588741702658048</v>
      </c>
      <c r="C12" s="16">
        <f t="shared" si="1"/>
        <v>5.9739153845858629E-2</v>
      </c>
      <c r="D12" s="16">
        <f t="shared" ref="D12" si="2">D3/D$8</f>
        <v>6.251699553865904E-2</v>
      </c>
    </row>
    <row r="13" spans="1:11" x14ac:dyDescent="0.35">
      <c r="A13" t="s">
        <v>7</v>
      </c>
      <c r="B13" s="16">
        <f t="shared" si="1"/>
        <v>0.10011884402446447</v>
      </c>
      <c r="C13" s="16">
        <f t="shared" si="1"/>
        <v>0.10723566995110745</v>
      </c>
      <c r="D13" s="16">
        <f t="shared" ref="D13" si="3">D4/D$8</f>
        <v>0.11165401972956895</v>
      </c>
    </row>
    <row r="14" spans="1:11" x14ac:dyDescent="0.35">
      <c r="A14" t="s">
        <v>8</v>
      </c>
      <c r="B14" s="16">
        <f t="shared" si="1"/>
        <v>6.7538189512739502E-2</v>
      </c>
      <c r="C14" s="16">
        <f t="shared" si="1"/>
        <v>0.16160376659663742</v>
      </c>
      <c r="D14" s="16">
        <f t="shared" ref="D14" si="4">D5/D$8</f>
        <v>0.16608065928570084</v>
      </c>
    </row>
    <row r="15" spans="1:11" x14ac:dyDescent="0.35">
      <c r="A15" t="s">
        <v>9</v>
      </c>
      <c r="B15" s="16">
        <f t="shared" si="1"/>
        <v>5.0842053392851964E-2</v>
      </c>
      <c r="C15" s="16">
        <f t="shared" si="1"/>
        <v>0.32284428600516574</v>
      </c>
      <c r="D15" s="16">
        <f t="shared" ref="D15" si="5">D6/D$8</f>
        <v>0.32651069716417236</v>
      </c>
    </row>
    <row r="16" spans="1:11" x14ac:dyDescent="0.35">
      <c r="A16" t="s">
        <v>35</v>
      </c>
      <c r="B16" s="16">
        <f t="shared" si="1"/>
        <v>6.8407779935650307E-3</v>
      </c>
      <c r="C16" s="16">
        <f t="shared" si="1"/>
        <v>0.27327223871472817</v>
      </c>
      <c r="D16" s="16">
        <f t="shared" ref="D16" si="6">D7/D$8</f>
        <v>0.25406286875064366</v>
      </c>
    </row>
    <row r="17" spans="1:4" x14ac:dyDescent="0.35">
      <c r="A17" t="s">
        <v>36</v>
      </c>
      <c r="B17" s="16">
        <f t="shared" si="1"/>
        <v>1</v>
      </c>
      <c r="C17" s="16">
        <f t="shared" si="1"/>
        <v>1</v>
      </c>
      <c r="D17" s="16">
        <f t="shared" ref="D17" si="7">D8/D$8</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61D53-AA6A-4C0D-A478-EABB0C66580A}">
  <dimension ref="A1:M90"/>
  <sheetViews>
    <sheetView zoomScale="70" zoomScaleNormal="70" workbookViewId="0">
      <pane xSplit="3" ySplit="1" topLeftCell="D2" activePane="bottomRight" state="frozen"/>
      <selection pane="topRight" activeCell="D1" sqref="D1"/>
      <selection pane="bottomLeft" activeCell="A2" sqref="A2"/>
      <selection pane="bottomRight" activeCell="A87" sqref="A87:XFD87"/>
    </sheetView>
  </sheetViews>
  <sheetFormatPr defaultRowHeight="14.5" x14ac:dyDescent="0.35"/>
  <cols>
    <col min="2" max="2" width="20.7265625" customWidth="1"/>
    <col min="3" max="3" width="13.1796875" bestFit="1" customWidth="1"/>
    <col min="4" max="4" width="15" bestFit="1" customWidth="1"/>
    <col min="5" max="5" width="21.1796875" bestFit="1" customWidth="1"/>
    <col min="6" max="6" width="19.54296875" bestFit="1" customWidth="1"/>
    <col min="7" max="7" width="15.54296875" bestFit="1" customWidth="1"/>
    <col min="8" max="9" width="14.453125" bestFit="1" customWidth="1"/>
    <col min="10" max="10" width="13.81640625" bestFit="1" customWidth="1"/>
    <col min="11" max="11" width="10.1796875" bestFit="1" customWidth="1"/>
    <col min="12" max="12" width="17.1796875" bestFit="1" customWidth="1"/>
    <col min="13" max="13" width="27.7265625" bestFit="1" customWidth="1"/>
  </cols>
  <sheetData>
    <row r="1" spans="1:13" x14ac:dyDescent="0.35">
      <c r="A1" s="10" t="s">
        <v>38</v>
      </c>
      <c r="B1" s="10" t="s">
        <v>39</v>
      </c>
      <c r="C1" s="10" t="s">
        <v>27</v>
      </c>
      <c r="D1" s="10" t="s">
        <v>40</v>
      </c>
      <c r="E1" s="10" t="s">
        <v>48</v>
      </c>
      <c r="F1" s="10" t="s">
        <v>28</v>
      </c>
      <c r="G1" s="10" t="s">
        <v>29</v>
      </c>
      <c r="H1" s="10" t="s">
        <v>30</v>
      </c>
      <c r="I1" s="10" t="s">
        <v>31</v>
      </c>
      <c r="J1" s="10" t="s">
        <v>32</v>
      </c>
      <c r="K1" s="10" t="s">
        <v>33</v>
      </c>
      <c r="L1" s="10" t="s">
        <v>42</v>
      </c>
      <c r="M1" s="10" t="s">
        <v>43</v>
      </c>
    </row>
    <row r="2" spans="1:13" x14ac:dyDescent="0.35">
      <c r="A2">
        <v>1</v>
      </c>
      <c r="B2" t="s">
        <v>50</v>
      </c>
      <c r="C2" t="s">
        <v>5</v>
      </c>
      <c r="D2" s="2">
        <v>4851</v>
      </c>
      <c r="E2" s="2">
        <v>68347.7</v>
      </c>
      <c r="F2" s="2">
        <v>66622.02</v>
      </c>
      <c r="G2" s="2">
        <v>1725.679999999993</v>
      </c>
      <c r="H2" s="2">
        <v>49313.02</v>
      </c>
      <c r="I2" s="2">
        <v>1650.14</v>
      </c>
      <c r="J2" s="2">
        <v>4682.1099999999997</v>
      </c>
      <c r="K2" s="2">
        <v>1878.79</v>
      </c>
      <c r="L2" s="2">
        <v>9097.9599999999991</v>
      </c>
      <c r="M2" s="11">
        <v>1.1370851370851369</v>
      </c>
    </row>
    <row r="3" spans="1:13" x14ac:dyDescent="0.35">
      <c r="A3">
        <v>2</v>
      </c>
      <c r="B3" t="s">
        <v>50</v>
      </c>
      <c r="C3" t="s">
        <v>6</v>
      </c>
      <c r="D3" s="2">
        <v>628</v>
      </c>
      <c r="E3" s="2">
        <v>44550.7</v>
      </c>
      <c r="F3" s="2">
        <v>43520.03</v>
      </c>
      <c r="G3" s="2">
        <v>1030.669999999998</v>
      </c>
      <c r="H3" s="2">
        <v>35308.06</v>
      </c>
      <c r="I3" s="2">
        <v>1257.79</v>
      </c>
      <c r="J3" s="2">
        <v>1862.11</v>
      </c>
      <c r="K3" s="2">
        <v>2399.21</v>
      </c>
      <c r="L3" s="2">
        <v>2692.86</v>
      </c>
      <c r="M3" s="11">
        <v>1.2802547770700641</v>
      </c>
    </row>
    <row r="4" spans="1:13" x14ac:dyDescent="0.35">
      <c r="A4">
        <v>3</v>
      </c>
      <c r="B4" t="s">
        <v>50</v>
      </c>
      <c r="C4" t="s">
        <v>7</v>
      </c>
      <c r="D4" s="2">
        <v>500</v>
      </c>
      <c r="E4" s="2">
        <v>73355.59</v>
      </c>
      <c r="F4" s="2">
        <v>71070.720000000001</v>
      </c>
      <c r="G4" s="2">
        <v>2284.8699999999949</v>
      </c>
      <c r="H4" s="2">
        <v>52784.81</v>
      </c>
      <c r="I4" s="2">
        <v>2360.1</v>
      </c>
      <c r="J4" s="2">
        <v>3075.69</v>
      </c>
      <c r="K4" s="2">
        <v>7942.77</v>
      </c>
      <c r="L4" s="2">
        <v>4907.3500000000004</v>
      </c>
      <c r="M4" s="11">
        <v>1.484</v>
      </c>
    </row>
    <row r="5" spans="1:13" x14ac:dyDescent="0.35">
      <c r="A5">
        <v>4</v>
      </c>
      <c r="B5" t="s">
        <v>50</v>
      </c>
      <c r="C5" t="s">
        <v>8</v>
      </c>
      <c r="D5" s="2">
        <v>265</v>
      </c>
      <c r="E5" s="2">
        <v>85621.5</v>
      </c>
      <c r="F5" s="2">
        <v>83168.88</v>
      </c>
      <c r="G5" s="2">
        <v>2452.6199999999949</v>
      </c>
      <c r="H5" s="2">
        <v>53267.88</v>
      </c>
      <c r="I5" s="2">
        <v>5932.04</v>
      </c>
      <c r="J5" s="2">
        <v>5290.41</v>
      </c>
      <c r="K5" s="2">
        <v>13049.73</v>
      </c>
      <c r="L5" s="2">
        <v>5628.82</v>
      </c>
      <c r="M5" s="11">
        <v>1.905660377358491</v>
      </c>
    </row>
    <row r="6" spans="1:13" x14ac:dyDescent="0.35">
      <c r="A6">
        <v>5</v>
      </c>
      <c r="B6" t="s">
        <v>50</v>
      </c>
      <c r="C6" t="s">
        <v>9</v>
      </c>
      <c r="D6" s="2">
        <v>135</v>
      </c>
      <c r="E6" s="2">
        <v>106375.14</v>
      </c>
      <c r="F6" s="2">
        <v>102207.53</v>
      </c>
      <c r="G6" s="2">
        <v>4167.6100000000006</v>
      </c>
      <c r="H6" s="2">
        <v>65553.22</v>
      </c>
      <c r="I6" s="2">
        <v>4212.58</v>
      </c>
      <c r="J6" s="2">
        <v>8761.92</v>
      </c>
      <c r="K6" s="2">
        <v>15595.96</v>
      </c>
      <c r="L6" s="2">
        <v>8083.85</v>
      </c>
      <c r="M6" s="11">
        <v>2.4740740740740739</v>
      </c>
    </row>
    <row r="7" spans="1:13" x14ac:dyDescent="0.35">
      <c r="A7">
        <v>6</v>
      </c>
      <c r="B7" t="s">
        <v>50</v>
      </c>
      <c r="C7" t="s">
        <v>35</v>
      </c>
      <c r="D7" s="2">
        <v>5</v>
      </c>
      <c r="E7" s="2">
        <v>14117.7</v>
      </c>
      <c r="F7" s="2">
        <v>13527.21</v>
      </c>
      <c r="G7" s="2">
        <v>590.4900000000016</v>
      </c>
      <c r="H7" s="2">
        <v>5717.05</v>
      </c>
      <c r="I7" s="2">
        <v>1457.54</v>
      </c>
      <c r="J7" s="2">
        <v>1928.37</v>
      </c>
      <c r="K7" s="2">
        <v>3142.59</v>
      </c>
      <c r="L7" s="2">
        <v>1281.6600000000001</v>
      </c>
      <c r="M7" s="11">
        <v>4</v>
      </c>
    </row>
    <row r="8" spans="1:13" x14ac:dyDescent="0.35">
      <c r="A8">
        <v>7</v>
      </c>
      <c r="B8" t="s">
        <v>51</v>
      </c>
      <c r="C8" t="s">
        <v>5</v>
      </c>
      <c r="D8" s="2">
        <v>385</v>
      </c>
      <c r="E8" s="2">
        <v>7264.74</v>
      </c>
      <c r="F8" s="2">
        <v>7021.32</v>
      </c>
      <c r="G8" s="2">
        <v>243.4200000000001</v>
      </c>
      <c r="H8" s="2">
        <v>2280.96</v>
      </c>
      <c r="I8" s="2">
        <v>719.45</v>
      </c>
      <c r="J8" s="2">
        <v>1469.32</v>
      </c>
      <c r="K8" s="2">
        <v>470.71</v>
      </c>
      <c r="L8" s="2">
        <v>2080.88</v>
      </c>
      <c r="M8" s="11">
        <v>1.2467532467532469</v>
      </c>
    </row>
    <row r="9" spans="1:13" x14ac:dyDescent="0.35">
      <c r="A9">
        <v>8</v>
      </c>
      <c r="B9" t="s">
        <v>51</v>
      </c>
      <c r="C9" t="s">
        <v>6</v>
      </c>
      <c r="D9" s="2">
        <v>126</v>
      </c>
      <c r="E9" s="2">
        <v>9053.99</v>
      </c>
      <c r="F9" s="2">
        <v>8630.7199999999993</v>
      </c>
      <c r="G9" s="2">
        <v>423.27000000000038</v>
      </c>
      <c r="H9" s="2">
        <v>3451.42</v>
      </c>
      <c r="I9" s="2">
        <v>1174.92</v>
      </c>
      <c r="J9" s="2">
        <v>1830.83</v>
      </c>
      <c r="K9" s="2">
        <v>527.84</v>
      </c>
      <c r="L9" s="2">
        <v>1645.71</v>
      </c>
      <c r="M9" s="11">
        <v>1.436507936507937</v>
      </c>
    </row>
    <row r="10" spans="1:13" x14ac:dyDescent="0.35">
      <c r="A10">
        <v>9</v>
      </c>
      <c r="B10" t="s">
        <v>51</v>
      </c>
      <c r="C10" t="s">
        <v>7</v>
      </c>
      <c r="D10" s="2">
        <v>133</v>
      </c>
      <c r="E10" s="2">
        <v>19899.25</v>
      </c>
      <c r="F10" s="2">
        <v>18428.32</v>
      </c>
      <c r="G10" s="2">
        <v>1470.93</v>
      </c>
      <c r="H10" s="2">
        <v>6088.72</v>
      </c>
      <c r="I10" s="2">
        <v>2861.37</v>
      </c>
      <c r="J10" s="2">
        <v>3707.43</v>
      </c>
      <c r="K10" s="2">
        <v>1940.43</v>
      </c>
      <c r="L10" s="2">
        <v>3830.37</v>
      </c>
      <c r="M10" s="11">
        <v>1.8045112781954891</v>
      </c>
    </row>
    <row r="11" spans="1:13" x14ac:dyDescent="0.35">
      <c r="A11">
        <v>10</v>
      </c>
      <c r="B11" t="s">
        <v>51</v>
      </c>
      <c r="C11" t="s">
        <v>8</v>
      </c>
      <c r="D11" s="2">
        <v>89</v>
      </c>
      <c r="E11" s="2">
        <v>29497.65</v>
      </c>
      <c r="F11" s="2">
        <v>27061.51</v>
      </c>
      <c r="G11" s="2">
        <v>2436.1400000000031</v>
      </c>
      <c r="H11" s="2">
        <v>9008.01</v>
      </c>
      <c r="I11" s="2">
        <v>5781.84</v>
      </c>
      <c r="J11" s="2">
        <v>4331.41</v>
      </c>
      <c r="K11" s="2">
        <v>3553.85</v>
      </c>
      <c r="L11" s="2">
        <v>4386.3999999999996</v>
      </c>
      <c r="M11" s="11">
        <v>2.1573033707865168</v>
      </c>
    </row>
    <row r="12" spans="1:13" x14ac:dyDescent="0.35">
      <c r="A12">
        <v>11</v>
      </c>
      <c r="B12" t="s">
        <v>51</v>
      </c>
      <c r="C12" t="s">
        <v>9</v>
      </c>
      <c r="D12" s="2">
        <v>46</v>
      </c>
      <c r="E12" s="2">
        <v>39364.69</v>
      </c>
      <c r="F12" s="2">
        <v>34033.879999999997</v>
      </c>
      <c r="G12" s="2">
        <v>5330.8100000000049</v>
      </c>
      <c r="H12" s="2">
        <v>4285.3900000000003</v>
      </c>
      <c r="I12" s="2">
        <v>6092.06</v>
      </c>
      <c r="J12" s="2">
        <v>8020.27</v>
      </c>
      <c r="K12" s="2">
        <v>6987.48</v>
      </c>
      <c r="L12" s="2">
        <v>8648.68</v>
      </c>
      <c r="M12" s="11">
        <v>2.8695652173913042</v>
      </c>
    </row>
    <row r="13" spans="1:13" x14ac:dyDescent="0.35">
      <c r="A13">
        <v>12</v>
      </c>
      <c r="B13" t="s">
        <v>51</v>
      </c>
      <c r="C13" t="s">
        <v>35</v>
      </c>
      <c r="D13" s="2">
        <v>8</v>
      </c>
      <c r="E13" s="2">
        <v>26008.13</v>
      </c>
      <c r="F13" s="2">
        <v>23588.400000000001</v>
      </c>
      <c r="G13" s="2">
        <v>2419.73</v>
      </c>
      <c r="H13" s="2">
        <v>1559.99</v>
      </c>
      <c r="I13" s="2">
        <v>3341.05</v>
      </c>
      <c r="J13" s="2">
        <v>4416.1000000000004</v>
      </c>
      <c r="K13" s="2">
        <v>6559.83</v>
      </c>
      <c r="L13" s="2">
        <v>7711.43</v>
      </c>
      <c r="M13" s="11">
        <v>4</v>
      </c>
    </row>
    <row r="14" spans="1:13" x14ac:dyDescent="0.35">
      <c r="A14">
        <v>13</v>
      </c>
      <c r="B14" t="s">
        <v>52</v>
      </c>
      <c r="C14" t="s">
        <v>5</v>
      </c>
      <c r="D14" s="2">
        <v>1903</v>
      </c>
      <c r="E14" s="2">
        <v>24150.71</v>
      </c>
      <c r="F14" s="2">
        <v>23838.75</v>
      </c>
      <c r="G14" s="2">
        <v>311.95999999999913</v>
      </c>
      <c r="H14" s="2">
        <v>15724.07</v>
      </c>
      <c r="I14" s="2">
        <v>160.49</v>
      </c>
      <c r="J14" s="2">
        <v>922.4</v>
      </c>
      <c r="K14" s="2">
        <v>1691.44</v>
      </c>
      <c r="L14" s="2">
        <v>5340.35</v>
      </c>
      <c r="M14" s="11">
        <v>1.1918024172359429</v>
      </c>
    </row>
    <row r="15" spans="1:13" x14ac:dyDescent="0.35">
      <c r="A15">
        <v>14</v>
      </c>
      <c r="B15" t="s">
        <v>52</v>
      </c>
      <c r="C15" t="s">
        <v>6</v>
      </c>
      <c r="D15" s="2">
        <v>211</v>
      </c>
      <c r="E15" s="2">
        <v>14957.93</v>
      </c>
      <c r="F15" s="2">
        <v>14459.91</v>
      </c>
      <c r="G15" s="2">
        <v>498.02000000000038</v>
      </c>
      <c r="H15" s="2">
        <v>9790.86</v>
      </c>
      <c r="I15" s="2">
        <v>84.54</v>
      </c>
      <c r="J15" s="2">
        <v>802.17</v>
      </c>
      <c r="K15" s="2">
        <v>2110.75</v>
      </c>
      <c r="L15" s="2">
        <v>1671.59</v>
      </c>
      <c r="M15" s="11">
        <v>1.440758293838863</v>
      </c>
    </row>
    <row r="16" spans="1:13" x14ac:dyDescent="0.35">
      <c r="A16">
        <v>15</v>
      </c>
      <c r="B16" t="s">
        <v>52</v>
      </c>
      <c r="C16" t="s">
        <v>7</v>
      </c>
      <c r="D16" s="2">
        <v>137</v>
      </c>
      <c r="E16" s="2">
        <v>19950</v>
      </c>
      <c r="F16" s="2">
        <v>19553.48</v>
      </c>
      <c r="G16" s="2">
        <v>396.52000000000038</v>
      </c>
      <c r="H16" s="2">
        <v>14091.76</v>
      </c>
      <c r="I16" s="2">
        <v>299.35000000000002</v>
      </c>
      <c r="J16" s="2">
        <v>344.09</v>
      </c>
      <c r="K16" s="2">
        <v>2924.03</v>
      </c>
      <c r="L16" s="2">
        <v>1894.25</v>
      </c>
      <c r="M16" s="11">
        <v>1.7372262773722631</v>
      </c>
    </row>
    <row r="17" spans="1:13" x14ac:dyDescent="0.35">
      <c r="A17">
        <v>16</v>
      </c>
      <c r="B17" t="s">
        <v>52</v>
      </c>
      <c r="C17" t="s">
        <v>8</v>
      </c>
      <c r="D17" s="2">
        <v>75</v>
      </c>
      <c r="E17" s="2">
        <v>23740.82</v>
      </c>
      <c r="F17" s="2">
        <v>23417.26</v>
      </c>
      <c r="G17" s="2">
        <v>323.56000000000131</v>
      </c>
      <c r="H17" s="2">
        <v>16576.669999999998</v>
      </c>
      <c r="I17" s="2">
        <v>657.47</v>
      </c>
      <c r="J17" s="2">
        <v>961.59</v>
      </c>
      <c r="K17" s="2">
        <v>2613.8000000000002</v>
      </c>
      <c r="L17" s="2">
        <v>2607.73</v>
      </c>
      <c r="M17" s="11">
        <v>1.76</v>
      </c>
    </row>
    <row r="18" spans="1:13" x14ac:dyDescent="0.35">
      <c r="A18">
        <v>17</v>
      </c>
      <c r="B18" t="s">
        <v>52</v>
      </c>
      <c r="C18" t="s">
        <v>9</v>
      </c>
      <c r="D18" s="2">
        <v>39</v>
      </c>
      <c r="E18" s="2">
        <v>30256.05</v>
      </c>
      <c r="F18" s="2">
        <v>29537.52</v>
      </c>
      <c r="G18" s="2">
        <v>718.52999999999884</v>
      </c>
      <c r="H18" s="2">
        <v>23602.36</v>
      </c>
      <c r="I18" s="2">
        <v>180.3</v>
      </c>
      <c r="J18" s="2">
        <v>940.8</v>
      </c>
      <c r="K18" s="2">
        <v>2468.4299999999998</v>
      </c>
      <c r="L18" s="2">
        <v>2345.63</v>
      </c>
      <c r="M18" s="11">
        <v>2</v>
      </c>
    </row>
    <row r="19" spans="1:13" x14ac:dyDescent="0.35">
      <c r="A19">
        <v>18</v>
      </c>
      <c r="B19" t="s">
        <v>52</v>
      </c>
      <c r="C19" t="s">
        <v>35</v>
      </c>
      <c r="D19" s="2">
        <v>2</v>
      </c>
      <c r="E19" s="2">
        <v>6922.73</v>
      </c>
      <c r="F19" s="2">
        <v>6355.6900000000014</v>
      </c>
      <c r="G19" s="2">
        <v>567.03999999999905</v>
      </c>
      <c r="H19" s="2">
        <v>4919.68</v>
      </c>
      <c r="I19" s="2">
        <v>0</v>
      </c>
      <c r="J19" s="2">
        <v>376.16</v>
      </c>
      <c r="K19" s="2">
        <v>136.63</v>
      </c>
      <c r="L19" s="2">
        <v>923.22</v>
      </c>
      <c r="M19" s="11">
        <v>3.5</v>
      </c>
    </row>
    <row r="20" spans="1:13" x14ac:dyDescent="0.35">
      <c r="A20">
        <v>19</v>
      </c>
      <c r="B20" t="s">
        <v>53</v>
      </c>
      <c r="C20" t="s">
        <v>5</v>
      </c>
      <c r="D20" s="2">
        <v>1451</v>
      </c>
      <c r="E20" s="2">
        <v>26685.85</v>
      </c>
      <c r="F20" s="2">
        <v>26004.33</v>
      </c>
      <c r="G20" s="2">
        <v>681.5199999999968</v>
      </c>
      <c r="H20" s="2">
        <v>9155.67</v>
      </c>
      <c r="I20" s="2">
        <v>1874.9</v>
      </c>
      <c r="J20" s="2">
        <v>6689.26</v>
      </c>
      <c r="K20" s="2">
        <v>3709.26</v>
      </c>
      <c r="L20" s="2">
        <v>4575.24</v>
      </c>
      <c r="M20" s="11">
        <v>1.368711233631978</v>
      </c>
    </row>
    <row r="21" spans="1:13" x14ac:dyDescent="0.35">
      <c r="A21">
        <v>20</v>
      </c>
      <c r="B21" t="s">
        <v>53</v>
      </c>
      <c r="C21" t="s">
        <v>6</v>
      </c>
      <c r="D21" s="2">
        <v>383</v>
      </c>
      <c r="E21" s="2">
        <v>27422.19</v>
      </c>
      <c r="F21" s="2">
        <v>26298.32</v>
      </c>
      <c r="G21" s="2">
        <v>1123.869999999999</v>
      </c>
      <c r="H21" s="2">
        <v>12152.74</v>
      </c>
      <c r="I21" s="2">
        <v>1994.84</v>
      </c>
      <c r="J21" s="2">
        <v>6348.55</v>
      </c>
      <c r="K21" s="2">
        <v>2882.01</v>
      </c>
      <c r="L21" s="2">
        <v>2920.18</v>
      </c>
      <c r="M21" s="11">
        <v>1.6788511749347259</v>
      </c>
    </row>
    <row r="22" spans="1:13" x14ac:dyDescent="0.35">
      <c r="A22">
        <v>21</v>
      </c>
      <c r="B22" t="s">
        <v>53</v>
      </c>
      <c r="C22" t="s">
        <v>7</v>
      </c>
      <c r="D22" s="2">
        <v>373</v>
      </c>
      <c r="E22" s="2">
        <v>56611.86</v>
      </c>
      <c r="F22" s="2">
        <v>54411.51</v>
      </c>
      <c r="G22" s="2">
        <v>2200.349999999999</v>
      </c>
      <c r="H22" s="2">
        <v>26344.959999999999</v>
      </c>
      <c r="I22" s="2">
        <v>6816.91</v>
      </c>
      <c r="J22" s="2">
        <v>10996.71</v>
      </c>
      <c r="K22" s="2">
        <v>4396.6499999999996</v>
      </c>
      <c r="L22" s="2">
        <v>5856.28</v>
      </c>
      <c r="M22" s="11">
        <v>1.81769436997319</v>
      </c>
    </row>
    <row r="23" spans="1:13" x14ac:dyDescent="0.35">
      <c r="A23">
        <v>22</v>
      </c>
      <c r="B23" t="s">
        <v>53</v>
      </c>
      <c r="C23" t="s">
        <v>8</v>
      </c>
      <c r="D23" s="2">
        <v>284</v>
      </c>
      <c r="E23" s="2">
        <v>93257.38</v>
      </c>
      <c r="F23" s="2">
        <v>88224.21</v>
      </c>
      <c r="G23" s="2">
        <v>5033.1699999999983</v>
      </c>
      <c r="H23" s="2">
        <v>36901.33</v>
      </c>
      <c r="I23" s="2">
        <v>14037.95</v>
      </c>
      <c r="J23" s="2">
        <v>20240.78</v>
      </c>
      <c r="K23" s="2">
        <v>7785.27</v>
      </c>
      <c r="L23" s="2">
        <v>9258.8799999999992</v>
      </c>
      <c r="M23" s="11">
        <v>2.4295774647887329</v>
      </c>
    </row>
    <row r="24" spans="1:13" x14ac:dyDescent="0.35">
      <c r="A24">
        <v>23</v>
      </c>
      <c r="B24" t="s">
        <v>53</v>
      </c>
      <c r="C24" t="s">
        <v>9</v>
      </c>
      <c r="D24" s="2">
        <v>204</v>
      </c>
      <c r="E24" s="2">
        <v>178543.57</v>
      </c>
      <c r="F24" s="2">
        <v>166544.34</v>
      </c>
      <c r="G24" s="2">
        <v>11999.23000000001</v>
      </c>
      <c r="H24" s="2">
        <v>73649.27</v>
      </c>
      <c r="I24" s="2">
        <v>30344.33</v>
      </c>
      <c r="J24" s="2">
        <v>34770.01</v>
      </c>
      <c r="K24" s="2">
        <v>10670</v>
      </c>
      <c r="L24" s="2">
        <v>17110.73</v>
      </c>
      <c r="M24" s="11">
        <v>2.6911764705882359</v>
      </c>
    </row>
    <row r="25" spans="1:13" x14ac:dyDescent="0.35">
      <c r="A25">
        <v>24</v>
      </c>
      <c r="B25" t="s">
        <v>53</v>
      </c>
      <c r="C25" t="s">
        <v>35</v>
      </c>
      <c r="D25" s="2">
        <v>18</v>
      </c>
      <c r="E25" s="2">
        <v>65133.19</v>
      </c>
      <c r="F25" s="2">
        <v>62150.76</v>
      </c>
      <c r="G25" s="2">
        <v>2982.43</v>
      </c>
      <c r="H25" s="2">
        <v>29684.080000000002</v>
      </c>
      <c r="I25" s="2">
        <v>7191.47</v>
      </c>
      <c r="J25" s="2">
        <v>13899.41</v>
      </c>
      <c r="K25" s="2">
        <v>2967.28</v>
      </c>
      <c r="L25" s="2">
        <v>8408.52</v>
      </c>
      <c r="M25" s="11">
        <v>3.6111111111111112</v>
      </c>
    </row>
    <row r="26" spans="1:13" x14ac:dyDescent="0.35">
      <c r="A26">
        <v>25</v>
      </c>
      <c r="B26" t="s">
        <v>54</v>
      </c>
      <c r="C26" t="s">
        <v>5</v>
      </c>
      <c r="D26" s="2">
        <v>2681</v>
      </c>
      <c r="E26" s="2">
        <v>41627.9</v>
      </c>
      <c r="F26" s="2">
        <v>41154.959999999999</v>
      </c>
      <c r="G26" s="2">
        <v>472.94000000000233</v>
      </c>
      <c r="H26" s="2">
        <v>26997.439999999999</v>
      </c>
      <c r="I26" s="2">
        <v>260.64999999999998</v>
      </c>
      <c r="J26" s="2">
        <v>827.64</v>
      </c>
      <c r="K26" s="2">
        <v>7702.61</v>
      </c>
      <c r="L26" s="2">
        <v>5366.62</v>
      </c>
      <c r="M26" s="11">
        <v>1.2443118239462889</v>
      </c>
    </row>
    <row r="27" spans="1:13" x14ac:dyDescent="0.35">
      <c r="A27">
        <v>26</v>
      </c>
      <c r="B27" t="s">
        <v>54</v>
      </c>
      <c r="C27" t="s">
        <v>6</v>
      </c>
      <c r="D27" s="2">
        <v>331</v>
      </c>
      <c r="E27" s="2">
        <v>23330.77</v>
      </c>
      <c r="F27" s="2">
        <v>23059.06</v>
      </c>
      <c r="G27" s="2">
        <v>271.70999999999913</v>
      </c>
      <c r="H27" s="2">
        <v>15656.08</v>
      </c>
      <c r="I27" s="2">
        <v>311.13</v>
      </c>
      <c r="J27" s="2">
        <v>385.09</v>
      </c>
      <c r="K27" s="2">
        <v>5244.2</v>
      </c>
      <c r="L27" s="2">
        <v>1462.56</v>
      </c>
      <c r="M27" s="11">
        <v>1.4894259818731119</v>
      </c>
    </row>
    <row r="28" spans="1:13" x14ac:dyDescent="0.35">
      <c r="A28">
        <v>27</v>
      </c>
      <c r="B28" t="s">
        <v>54</v>
      </c>
      <c r="C28" t="s">
        <v>7</v>
      </c>
      <c r="D28" s="2">
        <v>258</v>
      </c>
      <c r="E28" s="2">
        <v>37694.629999999997</v>
      </c>
      <c r="F28" s="2">
        <v>37372.25</v>
      </c>
      <c r="G28" s="2">
        <v>322.37999999999738</v>
      </c>
      <c r="H28" s="2">
        <v>20886.5</v>
      </c>
      <c r="I28" s="2">
        <v>531.30999999999995</v>
      </c>
      <c r="J28" s="2">
        <v>1201.1600000000001</v>
      </c>
      <c r="K28" s="2">
        <v>11978.1</v>
      </c>
      <c r="L28" s="2">
        <v>2775.18</v>
      </c>
      <c r="M28" s="11">
        <v>1.817829457364341</v>
      </c>
    </row>
    <row r="29" spans="1:13" x14ac:dyDescent="0.35">
      <c r="A29">
        <v>28</v>
      </c>
      <c r="B29" t="s">
        <v>54</v>
      </c>
      <c r="C29" t="s">
        <v>8</v>
      </c>
      <c r="D29" s="2">
        <v>135</v>
      </c>
      <c r="E29" s="2">
        <v>44387.09</v>
      </c>
      <c r="F29" s="2">
        <v>43076.85</v>
      </c>
      <c r="G29" s="2">
        <v>1310.239999999998</v>
      </c>
      <c r="H29" s="2">
        <v>21699.119999999999</v>
      </c>
      <c r="I29" s="2">
        <v>798.52</v>
      </c>
      <c r="J29" s="2">
        <v>806.52</v>
      </c>
      <c r="K29" s="2">
        <v>15695.17</v>
      </c>
      <c r="L29" s="2">
        <v>4077.52</v>
      </c>
      <c r="M29" s="11">
        <v>2.0592592592592589</v>
      </c>
    </row>
    <row r="30" spans="1:13" x14ac:dyDescent="0.35">
      <c r="A30">
        <v>29</v>
      </c>
      <c r="B30" t="s">
        <v>54</v>
      </c>
      <c r="C30" t="s">
        <v>9</v>
      </c>
      <c r="D30" s="2">
        <v>62</v>
      </c>
      <c r="E30" s="2">
        <v>52132.15</v>
      </c>
      <c r="F30" s="2">
        <v>51713.01</v>
      </c>
      <c r="G30" s="2">
        <v>419.13999999999942</v>
      </c>
      <c r="H30" s="2">
        <v>40188.82</v>
      </c>
      <c r="I30" s="2">
        <v>697.26</v>
      </c>
      <c r="J30" s="2">
        <v>1247.26</v>
      </c>
      <c r="K30" s="2">
        <v>5714</v>
      </c>
      <c r="L30" s="2">
        <v>3865.67</v>
      </c>
      <c r="M30" s="11">
        <v>1.8870967741935489</v>
      </c>
    </row>
    <row r="31" spans="1:13" x14ac:dyDescent="0.35">
      <c r="A31">
        <v>30</v>
      </c>
      <c r="B31" t="s">
        <v>54</v>
      </c>
      <c r="C31" t="s">
        <v>35</v>
      </c>
      <c r="D31" s="2">
        <v>5</v>
      </c>
      <c r="E31" s="2">
        <v>13088.52</v>
      </c>
      <c r="F31" s="2">
        <v>13083.04</v>
      </c>
      <c r="G31" s="2">
        <v>5.4799999999995634</v>
      </c>
      <c r="H31" s="2">
        <v>10411.32</v>
      </c>
      <c r="I31" s="2">
        <v>0</v>
      </c>
      <c r="J31" s="2">
        <v>35.65</v>
      </c>
      <c r="K31" s="2">
        <v>2036.66</v>
      </c>
      <c r="L31" s="2">
        <v>599.41</v>
      </c>
      <c r="M31" s="11">
        <v>2.2000000000000002</v>
      </c>
    </row>
    <row r="32" spans="1:13" x14ac:dyDescent="0.35">
      <c r="A32">
        <v>31</v>
      </c>
      <c r="B32" t="s">
        <v>55</v>
      </c>
      <c r="C32" t="s">
        <v>5</v>
      </c>
      <c r="D32" s="2">
        <v>1667</v>
      </c>
      <c r="E32" s="2">
        <v>28799.23</v>
      </c>
      <c r="F32" s="2">
        <v>28007.56</v>
      </c>
      <c r="G32" s="2">
        <v>791.66999999999825</v>
      </c>
      <c r="H32" s="2">
        <v>17684.36</v>
      </c>
      <c r="I32" s="2">
        <v>1019.4</v>
      </c>
      <c r="J32" s="2">
        <v>3655.05</v>
      </c>
      <c r="K32" s="2">
        <v>2023.66</v>
      </c>
      <c r="L32" s="2">
        <v>3625.09</v>
      </c>
      <c r="M32" s="11">
        <v>1.281343731253749</v>
      </c>
    </row>
    <row r="33" spans="1:13" x14ac:dyDescent="0.35">
      <c r="A33">
        <v>32</v>
      </c>
      <c r="B33" t="s">
        <v>55</v>
      </c>
      <c r="C33" t="s">
        <v>6</v>
      </c>
      <c r="D33" s="2">
        <v>237</v>
      </c>
      <c r="E33" s="2">
        <v>16948.34</v>
      </c>
      <c r="F33" s="2">
        <v>16643.7</v>
      </c>
      <c r="G33" s="2">
        <v>304.63999999999942</v>
      </c>
      <c r="H33" s="2">
        <v>12901.44</v>
      </c>
      <c r="I33" s="2">
        <v>477.3</v>
      </c>
      <c r="J33" s="2">
        <v>1059.0899999999999</v>
      </c>
      <c r="K33" s="2">
        <v>1400.98</v>
      </c>
      <c r="L33" s="2">
        <v>804.89</v>
      </c>
      <c r="M33" s="11">
        <v>1.518987341772152</v>
      </c>
    </row>
    <row r="34" spans="1:13" x14ac:dyDescent="0.35">
      <c r="A34">
        <v>33</v>
      </c>
      <c r="B34" t="s">
        <v>55</v>
      </c>
      <c r="C34" t="s">
        <v>7</v>
      </c>
      <c r="D34" s="2">
        <v>214</v>
      </c>
      <c r="E34" s="2">
        <v>31592.11</v>
      </c>
      <c r="F34" s="2">
        <v>30770.69</v>
      </c>
      <c r="G34" s="2">
        <v>821.42000000000189</v>
      </c>
      <c r="H34" s="2">
        <v>20118.59</v>
      </c>
      <c r="I34" s="2">
        <v>611.66</v>
      </c>
      <c r="J34" s="2">
        <v>2917.29</v>
      </c>
      <c r="K34" s="2">
        <v>4073.32</v>
      </c>
      <c r="L34" s="2">
        <v>3049.83</v>
      </c>
      <c r="M34" s="11">
        <v>1.8738317757009351</v>
      </c>
    </row>
    <row r="35" spans="1:13" x14ac:dyDescent="0.35">
      <c r="A35">
        <v>34</v>
      </c>
      <c r="B35" t="s">
        <v>55</v>
      </c>
      <c r="C35" t="s">
        <v>8</v>
      </c>
      <c r="D35" s="2">
        <v>139</v>
      </c>
      <c r="E35" s="2">
        <v>47409.19</v>
      </c>
      <c r="F35" s="2">
        <v>45088.49</v>
      </c>
      <c r="G35" s="2">
        <v>2320.7000000000039</v>
      </c>
      <c r="H35" s="2">
        <v>22916.63</v>
      </c>
      <c r="I35" s="2">
        <v>1571.77</v>
      </c>
      <c r="J35" s="2">
        <v>4543.22</v>
      </c>
      <c r="K35" s="2">
        <v>11502.61</v>
      </c>
      <c r="L35" s="2">
        <v>4554.26</v>
      </c>
      <c r="M35" s="11">
        <v>2.3093525179856109</v>
      </c>
    </row>
    <row r="36" spans="1:13" x14ac:dyDescent="0.35">
      <c r="A36">
        <v>35</v>
      </c>
      <c r="B36" t="s">
        <v>55</v>
      </c>
      <c r="C36" t="s">
        <v>9</v>
      </c>
      <c r="D36" s="2">
        <v>94</v>
      </c>
      <c r="E36" s="2">
        <v>89619.32</v>
      </c>
      <c r="F36" s="2">
        <v>87590.05</v>
      </c>
      <c r="G36" s="2">
        <v>2029.2700000000041</v>
      </c>
      <c r="H36" s="2">
        <v>41590.51</v>
      </c>
      <c r="I36" s="2">
        <v>3658.8</v>
      </c>
      <c r="J36" s="2">
        <v>10520.5</v>
      </c>
      <c r="K36" s="2">
        <v>17404.45</v>
      </c>
      <c r="L36" s="2">
        <v>14415.79</v>
      </c>
      <c r="M36" s="11">
        <v>2.7978723404255321</v>
      </c>
    </row>
    <row r="37" spans="1:13" x14ac:dyDescent="0.35">
      <c r="A37">
        <v>36</v>
      </c>
      <c r="B37" t="s">
        <v>55</v>
      </c>
      <c r="C37" t="s">
        <v>35</v>
      </c>
      <c r="D37" s="2">
        <v>11</v>
      </c>
      <c r="E37" s="2">
        <v>35201.89</v>
      </c>
      <c r="F37" s="2">
        <v>34253.96</v>
      </c>
      <c r="G37" s="2">
        <v>947.93000000000029</v>
      </c>
      <c r="H37" s="2">
        <v>11928.69</v>
      </c>
      <c r="I37" s="2">
        <v>2840.89</v>
      </c>
      <c r="J37" s="2">
        <v>5293.23</v>
      </c>
      <c r="K37" s="2">
        <v>5589.05</v>
      </c>
      <c r="L37" s="2">
        <v>8602.1</v>
      </c>
      <c r="M37" s="11">
        <v>3.6363636363636358</v>
      </c>
    </row>
    <row r="38" spans="1:13" x14ac:dyDescent="0.35">
      <c r="A38">
        <v>37</v>
      </c>
      <c r="B38" t="s">
        <v>56</v>
      </c>
      <c r="C38" t="s">
        <v>5</v>
      </c>
      <c r="D38" s="6">
        <v>228</v>
      </c>
      <c r="E38" s="6">
        <v>4298.51</v>
      </c>
      <c r="F38" s="6">
        <v>4088.3</v>
      </c>
      <c r="G38" s="6">
        <v>210.21</v>
      </c>
      <c r="H38" s="6">
        <v>2861.46</v>
      </c>
      <c r="I38" s="6">
        <v>161.44</v>
      </c>
      <c r="J38" s="6">
        <v>449.84</v>
      </c>
      <c r="K38" s="6">
        <v>271.83999999999997</v>
      </c>
      <c r="L38" s="6">
        <v>343.72</v>
      </c>
      <c r="M38" s="11">
        <v>1.359649122807018</v>
      </c>
    </row>
    <row r="39" spans="1:13" x14ac:dyDescent="0.35">
      <c r="A39">
        <v>38</v>
      </c>
      <c r="B39" t="s">
        <v>56</v>
      </c>
      <c r="C39" t="s">
        <v>6</v>
      </c>
      <c r="D39" s="6">
        <v>66</v>
      </c>
      <c r="E39" s="6">
        <v>4494.99</v>
      </c>
      <c r="F39" s="6">
        <v>4452.72</v>
      </c>
      <c r="G39" s="6">
        <v>42.269999999999527</v>
      </c>
      <c r="H39" s="6">
        <v>3478.73</v>
      </c>
      <c r="I39" s="6">
        <v>60.08</v>
      </c>
      <c r="J39" s="6">
        <v>347.09</v>
      </c>
      <c r="K39" s="6">
        <v>275.83</v>
      </c>
      <c r="L39" s="6">
        <v>290.99</v>
      </c>
      <c r="M39" s="11">
        <v>1.4696969696969699</v>
      </c>
    </row>
    <row r="40" spans="1:13" x14ac:dyDescent="0.35">
      <c r="A40">
        <v>39</v>
      </c>
      <c r="B40" t="s">
        <v>56</v>
      </c>
      <c r="C40" t="s">
        <v>7</v>
      </c>
      <c r="D40" s="6">
        <v>63</v>
      </c>
      <c r="E40" s="6">
        <v>9835.57</v>
      </c>
      <c r="F40" s="6">
        <v>9721.16</v>
      </c>
      <c r="G40" s="6">
        <v>114.4099999999999</v>
      </c>
      <c r="H40" s="6">
        <v>6879.99</v>
      </c>
      <c r="I40" s="6">
        <v>287.83999999999997</v>
      </c>
      <c r="J40" s="6">
        <v>340.29</v>
      </c>
      <c r="K40" s="6">
        <v>1312.38</v>
      </c>
      <c r="L40" s="6">
        <v>900.66</v>
      </c>
      <c r="M40" s="11">
        <v>1.7777777777777779</v>
      </c>
    </row>
    <row r="41" spans="1:13" x14ac:dyDescent="0.35">
      <c r="A41">
        <v>40</v>
      </c>
      <c r="B41" t="s">
        <v>56</v>
      </c>
      <c r="C41" t="s">
        <v>8</v>
      </c>
      <c r="D41" s="6">
        <v>65</v>
      </c>
      <c r="E41" s="6">
        <v>20559.509999999998</v>
      </c>
      <c r="F41" s="6">
        <v>20190.68</v>
      </c>
      <c r="G41" s="6">
        <v>368.82999999999811</v>
      </c>
      <c r="H41" s="6">
        <v>15959.48</v>
      </c>
      <c r="I41" s="6">
        <v>632.66</v>
      </c>
      <c r="J41" s="6">
        <v>395.96</v>
      </c>
      <c r="K41" s="6">
        <v>1786.1</v>
      </c>
      <c r="L41" s="6">
        <v>1416.48</v>
      </c>
      <c r="M41" s="11">
        <v>1.9384615384615389</v>
      </c>
    </row>
    <row r="42" spans="1:13" x14ac:dyDescent="0.35">
      <c r="A42">
        <v>41</v>
      </c>
      <c r="B42" t="s">
        <v>56</v>
      </c>
      <c r="C42" t="s">
        <v>9</v>
      </c>
      <c r="D42" s="6">
        <v>52</v>
      </c>
      <c r="E42" s="6">
        <v>47949.23</v>
      </c>
      <c r="F42" s="6">
        <v>46075.7</v>
      </c>
      <c r="G42" s="6">
        <v>1873.5300000000061</v>
      </c>
      <c r="H42" s="6">
        <v>27241.15</v>
      </c>
      <c r="I42" s="6">
        <v>2411.5500000000002</v>
      </c>
      <c r="J42" s="6">
        <v>1789.13</v>
      </c>
      <c r="K42" s="6">
        <v>7842.71</v>
      </c>
      <c r="L42" s="6">
        <v>6791.16</v>
      </c>
      <c r="M42" s="11">
        <v>2.5</v>
      </c>
    </row>
    <row r="43" spans="1:13" x14ac:dyDescent="0.35">
      <c r="A43">
        <v>42</v>
      </c>
      <c r="B43" t="s">
        <v>56</v>
      </c>
      <c r="C43" t="s">
        <v>35</v>
      </c>
      <c r="D43" s="6">
        <v>10</v>
      </c>
      <c r="E43" s="6">
        <v>30035.15</v>
      </c>
      <c r="F43" s="6">
        <v>28336</v>
      </c>
      <c r="G43" s="6">
        <v>1699.1500000000019</v>
      </c>
      <c r="H43" s="6">
        <v>17044.12</v>
      </c>
      <c r="I43" s="6">
        <v>1167.68</v>
      </c>
      <c r="J43" s="6">
        <v>865.14</v>
      </c>
      <c r="K43" s="6">
        <v>5316.84</v>
      </c>
      <c r="L43" s="6">
        <v>3942.22</v>
      </c>
      <c r="M43" s="11">
        <v>4</v>
      </c>
    </row>
    <row r="44" spans="1:13" x14ac:dyDescent="0.35">
      <c r="A44">
        <v>43</v>
      </c>
      <c r="B44" t="s">
        <v>57</v>
      </c>
      <c r="C44" t="s">
        <v>5</v>
      </c>
      <c r="D44" s="2">
        <v>609</v>
      </c>
      <c r="E44" s="2">
        <v>11954.22</v>
      </c>
      <c r="F44" s="2">
        <v>11403.47</v>
      </c>
      <c r="G44" s="2">
        <v>550.75</v>
      </c>
      <c r="H44" s="2">
        <v>9550.39</v>
      </c>
      <c r="I44" s="2">
        <v>190.86</v>
      </c>
      <c r="J44" s="2">
        <v>1263.82</v>
      </c>
      <c r="K44" s="2">
        <v>70.03</v>
      </c>
      <c r="L44" s="2">
        <v>328.37</v>
      </c>
      <c r="M44" s="11">
        <v>1.1379310344827589</v>
      </c>
    </row>
    <row r="45" spans="1:13" x14ac:dyDescent="0.35">
      <c r="A45">
        <v>44</v>
      </c>
      <c r="B45" t="s">
        <v>57</v>
      </c>
      <c r="C45" t="s">
        <v>6</v>
      </c>
      <c r="D45" s="2">
        <v>186</v>
      </c>
      <c r="E45" s="2">
        <v>13526.5</v>
      </c>
      <c r="F45" s="2">
        <v>12941.95</v>
      </c>
      <c r="G45" s="2">
        <v>584.54999999999927</v>
      </c>
      <c r="H45" s="2">
        <v>11965.23</v>
      </c>
      <c r="I45" s="2">
        <v>187.62</v>
      </c>
      <c r="J45" s="2">
        <v>478.59</v>
      </c>
      <c r="K45" s="2">
        <v>96</v>
      </c>
      <c r="L45" s="2">
        <v>214.51</v>
      </c>
      <c r="M45" s="11">
        <v>1.129032258064516</v>
      </c>
    </row>
    <row r="46" spans="1:13" x14ac:dyDescent="0.35">
      <c r="A46">
        <v>45</v>
      </c>
      <c r="B46" t="s">
        <v>57</v>
      </c>
      <c r="C46" t="s">
        <v>7</v>
      </c>
      <c r="D46" s="2">
        <v>162</v>
      </c>
      <c r="E46" s="2">
        <v>23767.09</v>
      </c>
      <c r="F46" s="2">
        <v>22787.13</v>
      </c>
      <c r="G46" s="2">
        <v>979.95999999999913</v>
      </c>
      <c r="H46" s="2">
        <v>21400.85</v>
      </c>
      <c r="I46" s="2">
        <v>121.22</v>
      </c>
      <c r="J46" s="2">
        <v>742.94</v>
      </c>
      <c r="K46" s="2">
        <v>307.72000000000003</v>
      </c>
      <c r="L46" s="2">
        <v>214.4</v>
      </c>
      <c r="M46" s="11">
        <v>1.1851851851851849</v>
      </c>
    </row>
    <row r="47" spans="1:13" x14ac:dyDescent="0.35">
      <c r="A47">
        <v>46</v>
      </c>
      <c r="B47" t="s">
        <v>57</v>
      </c>
      <c r="C47" t="s">
        <v>8</v>
      </c>
      <c r="D47" s="2">
        <v>89</v>
      </c>
      <c r="E47" s="2">
        <v>29295.24</v>
      </c>
      <c r="F47" s="2">
        <v>28442.48</v>
      </c>
      <c r="G47" s="2">
        <v>852.76000000000204</v>
      </c>
      <c r="H47" s="2">
        <v>26065</v>
      </c>
      <c r="I47" s="2">
        <v>89.62</v>
      </c>
      <c r="J47" s="2">
        <v>941.77</v>
      </c>
      <c r="K47" s="2">
        <v>1094.5999999999999</v>
      </c>
      <c r="L47" s="2">
        <v>251.49</v>
      </c>
      <c r="M47" s="11">
        <v>1.280898876404494</v>
      </c>
    </row>
    <row r="48" spans="1:13" x14ac:dyDescent="0.35">
      <c r="A48">
        <v>47</v>
      </c>
      <c r="B48" t="s">
        <v>57</v>
      </c>
      <c r="C48" t="s">
        <v>9</v>
      </c>
      <c r="D48" s="2">
        <v>80</v>
      </c>
      <c r="E48" s="2">
        <v>71010.78</v>
      </c>
      <c r="F48" s="2">
        <v>67449.53</v>
      </c>
      <c r="G48" s="2">
        <v>3561.25</v>
      </c>
      <c r="H48" s="2">
        <v>62873.7</v>
      </c>
      <c r="I48" s="2">
        <v>1352.35</v>
      </c>
      <c r="J48" s="2">
        <v>1654.51</v>
      </c>
      <c r="K48" s="2">
        <v>839.23</v>
      </c>
      <c r="L48" s="2">
        <v>729.74</v>
      </c>
      <c r="M48" s="11">
        <v>1.675</v>
      </c>
    </row>
    <row r="49" spans="1:13" x14ac:dyDescent="0.35">
      <c r="A49">
        <v>48</v>
      </c>
      <c r="B49" t="s">
        <v>57</v>
      </c>
      <c r="C49" t="s">
        <v>35</v>
      </c>
      <c r="D49" s="2">
        <v>15</v>
      </c>
      <c r="E49" s="2">
        <v>45976.26</v>
      </c>
      <c r="F49" s="2">
        <v>44672.97</v>
      </c>
      <c r="G49" s="2">
        <v>1303.2900000000011</v>
      </c>
      <c r="H49" s="2">
        <v>37432.93</v>
      </c>
      <c r="I49" s="2">
        <v>1763.6</v>
      </c>
      <c r="J49" s="2">
        <v>292.2</v>
      </c>
      <c r="K49" s="2">
        <v>3588.99</v>
      </c>
      <c r="L49" s="2">
        <v>1595.25</v>
      </c>
      <c r="M49" s="11">
        <v>2.1333333333333329</v>
      </c>
    </row>
    <row r="50" spans="1:13" x14ac:dyDescent="0.35">
      <c r="A50">
        <v>49</v>
      </c>
      <c r="B50" t="s">
        <v>58</v>
      </c>
      <c r="C50" t="s">
        <v>5</v>
      </c>
      <c r="D50" s="2">
        <v>167</v>
      </c>
      <c r="E50" s="2">
        <v>2964.03</v>
      </c>
      <c r="F50" s="2">
        <v>2591.35</v>
      </c>
      <c r="G50" s="2">
        <v>372.68000000000029</v>
      </c>
      <c r="H50" s="2">
        <v>1678.98</v>
      </c>
      <c r="I50" s="2">
        <v>462.24</v>
      </c>
      <c r="J50" s="2">
        <v>259.45</v>
      </c>
      <c r="K50" s="2">
        <v>28.68</v>
      </c>
      <c r="L50" s="2">
        <v>162</v>
      </c>
      <c r="M50" s="11">
        <v>1.1377245508982039</v>
      </c>
    </row>
    <row r="51" spans="1:13" x14ac:dyDescent="0.35">
      <c r="A51">
        <v>50</v>
      </c>
      <c r="B51" t="s">
        <v>58</v>
      </c>
      <c r="C51" t="s">
        <v>6</v>
      </c>
      <c r="D51" s="2">
        <v>76</v>
      </c>
      <c r="E51" s="2">
        <v>5707.78</v>
      </c>
      <c r="F51" s="2">
        <v>5198.07</v>
      </c>
      <c r="G51" s="2">
        <v>509.71</v>
      </c>
      <c r="H51" s="2">
        <v>2877.76</v>
      </c>
      <c r="I51" s="2">
        <v>1792.29</v>
      </c>
      <c r="J51" s="2">
        <v>414.47</v>
      </c>
      <c r="K51" s="2">
        <v>36.49</v>
      </c>
      <c r="L51" s="2">
        <v>77.06</v>
      </c>
      <c r="M51" s="11">
        <v>1.3026315789473679</v>
      </c>
    </row>
    <row r="52" spans="1:13" x14ac:dyDescent="0.35">
      <c r="A52">
        <v>51</v>
      </c>
      <c r="B52" t="s">
        <v>58</v>
      </c>
      <c r="C52" t="s">
        <v>7</v>
      </c>
      <c r="D52" s="2">
        <v>175</v>
      </c>
      <c r="E52" s="2">
        <v>26939.45</v>
      </c>
      <c r="F52" s="2">
        <v>23265.87</v>
      </c>
      <c r="G52" s="2">
        <v>3673.5800000000022</v>
      </c>
      <c r="H52" s="2">
        <v>13414.2</v>
      </c>
      <c r="I52" s="2">
        <v>6124.61</v>
      </c>
      <c r="J52" s="2">
        <v>3195.58</v>
      </c>
      <c r="K52" s="2">
        <v>2.56</v>
      </c>
      <c r="L52" s="2">
        <v>528.91999999999996</v>
      </c>
      <c r="M52" s="11">
        <v>1.4685714285714291</v>
      </c>
    </row>
    <row r="53" spans="1:13" x14ac:dyDescent="0.35">
      <c r="A53">
        <v>52</v>
      </c>
      <c r="B53" t="s">
        <v>58</v>
      </c>
      <c r="C53" t="s">
        <v>8</v>
      </c>
      <c r="D53" s="2">
        <v>196</v>
      </c>
      <c r="E53" s="2">
        <v>66884.42</v>
      </c>
      <c r="F53" s="2">
        <v>57868.800000000003</v>
      </c>
      <c r="G53" s="2">
        <v>9015.6199999999953</v>
      </c>
      <c r="H53" s="2">
        <v>32182.67</v>
      </c>
      <c r="I53" s="2">
        <v>15698.14</v>
      </c>
      <c r="J53" s="2">
        <v>7490.26</v>
      </c>
      <c r="K53" s="2">
        <v>1631.48</v>
      </c>
      <c r="L53" s="2">
        <v>866.25</v>
      </c>
      <c r="M53" s="11">
        <v>1.7653061224489801</v>
      </c>
    </row>
    <row r="54" spans="1:13" x14ac:dyDescent="0.35">
      <c r="A54">
        <v>53</v>
      </c>
      <c r="B54" t="s">
        <v>58</v>
      </c>
      <c r="C54" t="s">
        <v>9</v>
      </c>
      <c r="D54" s="2">
        <v>311</v>
      </c>
      <c r="E54" s="2">
        <v>260043.49</v>
      </c>
      <c r="F54" s="2">
        <v>234097.44</v>
      </c>
      <c r="G54" s="2">
        <v>25946.049999999988</v>
      </c>
      <c r="H54" s="2">
        <v>116368.67</v>
      </c>
      <c r="I54" s="2">
        <v>73066.28</v>
      </c>
      <c r="J54" s="2">
        <v>39799.21</v>
      </c>
      <c r="K54" s="2">
        <v>2376.09</v>
      </c>
      <c r="L54" s="2">
        <v>2487.19</v>
      </c>
      <c r="M54" s="11">
        <v>2.279742765273312</v>
      </c>
    </row>
    <row r="55" spans="1:13" x14ac:dyDescent="0.35">
      <c r="A55">
        <v>54</v>
      </c>
      <c r="B55" t="s">
        <v>58</v>
      </c>
      <c r="C55" t="s">
        <v>35</v>
      </c>
      <c r="D55" s="2">
        <v>15</v>
      </c>
      <c r="E55" s="2">
        <v>82256.100000000006</v>
      </c>
      <c r="F55" s="2">
        <v>51623.33</v>
      </c>
      <c r="G55" s="2">
        <v>30632.77</v>
      </c>
      <c r="H55" s="2">
        <v>20472.55</v>
      </c>
      <c r="I55" s="2">
        <v>15975.25</v>
      </c>
      <c r="J55" s="2">
        <v>13425.16</v>
      </c>
      <c r="K55" s="2">
        <v>421.99</v>
      </c>
      <c r="L55" s="2">
        <v>1328.38</v>
      </c>
      <c r="M55" s="11">
        <v>3.5333333333333332</v>
      </c>
    </row>
    <row r="56" spans="1:13" x14ac:dyDescent="0.35">
      <c r="A56">
        <v>55</v>
      </c>
      <c r="B56" t="s">
        <v>59</v>
      </c>
      <c r="C56" t="s">
        <v>5</v>
      </c>
      <c r="D56" s="2">
        <v>5578</v>
      </c>
      <c r="E56" s="2">
        <v>95543.26</v>
      </c>
      <c r="F56" s="2">
        <v>91708.76</v>
      </c>
      <c r="G56" s="2">
        <v>3834.5</v>
      </c>
      <c r="H56" s="2">
        <v>74805.95</v>
      </c>
      <c r="I56" s="2">
        <v>6134.41</v>
      </c>
      <c r="J56" s="2">
        <v>2956.06</v>
      </c>
      <c r="K56" s="2">
        <v>1483.63</v>
      </c>
      <c r="L56" s="2">
        <v>6328.71</v>
      </c>
      <c r="M56" s="11">
        <v>1.1599139476514879</v>
      </c>
    </row>
    <row r="57" spans="1:13" x14ac:dyDescent="0.35">
      <c r="A57">
        <v>56</v>
      </c>
      <c r="B57" t="s">
        <v>59</v>
      </c>
      <c r="C57" t="s">
        <v>6</v>
      </c>
      <c r="D57" s="2">
        <v>1021</v>
      </c>
      <c r="E57" s="2">
        <v>71439.69</v>
      </c>
      <c r="F57" s="2">
        <v>68759.55</v>
      </c>
      <c r="G57" s="2">
        <v>2680.139999999999</v>
      </c>
      <c r="H57" s="2">
        <v>60323.17</v>
      </c>
      <c r="I57" s="2">
        <v>2087.59</v>
      </c>
      <c r="J57" s="2">
        <v>1359.64</v>
      </c>
      <c r="K57" s="2">
        <v>2140.96</v>
      </c>
      <c r="L57" s="2">
        <v>2848.19</v>
      </c>
      <c r="M57" s="11">
        <v>1.267384916748286</v>
      </c>
    </row>
    <row r="58" spans="1:13" x14ac:dyDescent="0.35">
      <c r="A58">
        <v>57</v>
      </c>
      <c r="B58" t="s">
        <v>59</v>
      </c>
      <c r="C58" t="s">
        <v>7</v>
      </c>
      <c r="D58" s="2">
        <v>659</v>
      </c>
      <c r="E58" s="2">
        <v>96563.13</v>
      </c>
      <c r="F58" s="2">
        <v>92699.65</v>
      </c>
      <c r="G58" s="2">
        <v>3863.4800000000109</v>
      </c>
      <c r="H58" s="2">
        <v>78940.179999999993</v>
      </c>
      <c r="I58" s="2">
        <v>1971.19</v>
      </c>
      <c r="J58" s="2">
        <v>2937.08</v>
      </c>
      <c r="K58" s="2">
        <v>4620.9399999999996</v>
      </c>
      <c r="L58" s="2">
        <v>4230.26</v>
      </c>
      <c r="M58" s="11">
        <v>1.4688922610015169</v>
      </c>
    </row>
    <row r="59" spans="1:13" x14ac:dyDescent="0.35">
      <c r="A59">
        <v>58</v>
      </c>
      <c r="B59" t="s">
        <v>59</v>
      </c>
      <c r="C59" t="s">
        <v>8</v>
      </c>
      <c r="D59" s="2">
        <v>353</v>
      </c>
      <c r="E59" s="2">
        <v>117192.03</v>
      </c>
      <c r="F59" s="2">
        <v>111849.42</v>
      </c>
      <c r="G59" s="2">
        <v>5342.6100000000006</v>
      </c>
      <c r="H59" s="2">
        <v>86420.31</v>
      </c>
      <c r="I59" s="2">
        <v>4145.87</v>
      </c>
      <c r="J59" s="2">
        <v>6735.24</v>
      </c>
      <c r="K59" s="2">
        <v>7109.49</v>
      </c>
      <c r="L59" s="2">
        <v>7438.51</v>
      </c>
      <c r="M59" s="11">
        <v>1.7932011331444759</v>
      </c>
    </row>
    <row r="60" spans="1:13" x14ac:dyDescent="0.35">
      <c r="A60">
        <v>59</v>
      </c>
      <c r="B60" t="s">
        <v>59</v>
      </c>
      <c r="C60" t="s">
        <v>9</v>
      </c>
      <c r="D60" s="2">
        <v>191</v>
      </c>
      <c r="E60" s="2">
        <v>157905.9</v>
      </c>
      <c r="F60" s="2">
        <v>151177.23000000001</v>
      </c>
      <c r="G60" s="2">
        <v>6728.6699999999837</v>
      </c>
      <c r="H60" s="2">
        <v>106265.02</v>
      </c>
      <c r="I60" s="2">
        <v>3473.08</v>
      </c>
      <c r="J60" s="2">
        <v>7593.95</v>
      </c>
      <c r="K60" s="2">
        <v>20314.22</v>
      </c>
      <c r="L60" s="2">
        <v>13530.96</v>
      </c>
      <c r="M60" s="11">
        <v>2.3560209424083771</v>
      </c>
    </row>
    <row r="61" spans="1:13" x14ac:dyDescent="0.35">
      <c r="A61">
        <v>60</v>
      </c>
      <c r="B61" t="s">
        <v>59</v>
      </c>
      <c r="C61" t="s">
        <v>35</v>
      </c>
      <c r="D61" s="2">
        <v>27</v>
      </c>
      <c r="E61" s="2">
        <v>103645.54</v>
      </c>
      <c r="F61" s="2">
        <v>100323.11</v>
      </c>
      <c r="G61" s="2">
        <v>3322.429999999993</v>
      </c>
      <c r="H61" s="2">
        <v>78787.289999999994</v>
      </c>
      <c r="I61" s="2">
        <v>5886.43</v>
      </c>
      <c r="J61" s="2">
        <v>3543.55</v>
      </c>
      <c r="K61" s="2">
        <v>6694.48</v>
      </c>
      <c r="L61" s="2">
        <v>5411.36</v>
      </c>
      <c r="M61" s="11">
        <v>3.481481481481481</v>
      </c>
    </row>
    <row r="62" spans="1:13" x14ac:dyDescent="0.35">
      <c r="A62">
        <v>61</v>
      </c>
      <c r="B62" t="s">
        <v>60</v>
      </c>
      <c r="C62" t="s">
        <v>5</v>
      </c>
      <c r="D62" s="2">
        <v>526</v>
      </c>
      <c r="E62" s="2">
        <v>8496.2999999999993</v>
      </c>
      <c r="F62" s="2">
        <v>8138.07</v>
      </c>
      <c r="G62" s="2">
        <v>358.22999999999962</v>
      </c>
      <c r="H62" s="2">
        <v>3977.36</v>
      </c>
      <c r="I62" s="2">
        <v>105.94</v>
      </c>
      <c r="J62" s="2">
        <v>1433.99</v>
      </c>
      <c r="K62" s="2">
        <v>1390.42</v>
      </c>
      <c r="L62" s="2">
        <v>1230.3599999999999</v>
      </c>
      <c r="M62" s="11">
        <v>1.1939163498098859</v>
      </c>
    </row>
    <row r="63" spans="1:13" x14ac:dyDescent="0.35">
      <c r="A63">
        <v>62</v>
      </c>
      <c r="B63" t="s">
        <v>60</v>
      </c>
      <c r="C63" t="s">
        <v>6</v>
      </c>
      <c r="D63" s="2">
        <v>145</v>
      </c>
      <c r="E63" s="2">
        <v>10251.58</v>
      </c>
      <c r="F63" s="2">
        <v>9942.4600000000009</v>
      </c>
      <c r="G63" s="2">
        <v>309.11999999999898</v>
      </c>
      <c r="H63" s="2">
        <v>4624.16</v>
      </c>
      <c r="I63" s="2">
        <v>193.81</v>
      </c>
      <c r="J63" s="2">
        <v>1392.35</v>
      </c>
      <c r="K63" s="2">
        <v>2783.12</v>
      </c>
      <c r="L63" s="2">
        <v>949.02</v>
      </c>
      <c r="M63" s="11">
        <v>1.441379310344828</v>
      </c>
    </row>
    <row r="64" spans="1:13" x14ac:dyDescent="0.35">
      <c r="A64">
        <v>63</v>
      </c>
      <c r="B64" t="s">
        <v>60</v>
      </c>
      <c r="C64" t="s">
        <v>7</v>
      </c>
      <c r="D64" s="2">
        <v>160</v>
      </c>
      <c r="E64" s="2">
        <v>24097.3</v>
      </c>
      <c r="F64" s="2">
        <v>23070.37</v>
      </c>
      <c r="G64" s="2">
        <v>1026.93</v>
      </c>
      <c r="H64" s="2">
        <v>13346.25</v>
      </c>
      <c r="I64" s="2">
        <v>758.98</v>
      </c>
      <c r="J64" s="2">
        <v>2471.58</v>
      </c>
      <c r="K64" s="2">
        <v>4931.76</v>
      </c>
      <c r="L64" s="2">
        <v>1561.8</v>
      </c>
      <c r="M64" s="11">
        <v>1.6312500000000001</v>
      </c>
    </row>
    <row r="65" spans="1:13" x14ac:dyDescent="0.35">
      <c r="A65">
        <v>64</v>
      </c>
      <c r="B65" t="s">
        <v>60</v>
      </c>
      <c r="C65" t="s">
        <v>8</v>
      </c>
      <c r="D65" s="2">
        <v>92</v>
      </c>
      <c r="E65" s="2">
        <v>30198.98</v>
      </c>
      <c r="F65" s="2">
        <v>27957.61</v>
      </c>
      <c r="G65" s="2">
        <v>2241.369999999999</v>
      </c>
      <c r="H65" s="2">
        <v>10626.53</v>
      </c>
      <c r="I65" s="2">
        <v>648.47</v>
      </c>
      <c r="J65" s="2">
        <v>5433.3</v>
      </c>
      <c r="K65" s="2">
        <v>8563.27</v>
      </c>
      <c r="L65" s="2">
        <v>2686.04</v>
      </c>
      <c r="M65" s="11">
        <v>2.043478260869565</v>
      </c>
    </row>
    <row r="66" spans="1:13" x14ac:dyDescent="0.35">
      <c r="A66">
        <v>65</v>
      </c>
      <c r="B66" t="s">
        <v>60</v>
      </c>
      <c r="C66" t="s">
        <v>9</v>
      </c>
      <c r="D66" s="2">
        <v>53</v>
      </c>
      <c r="E66" s="2">
        <v>48088.27</v>
      </c>
      <c r="F66" s="2">
        <v>42908.33</v>
      </c>
      <c r="G66" s="2">
        <v>5179.9399999999951</v>
      </c>
      <c r="H66" s="2">
        <v>12587.69</v>
      </c>
      <c r="I66" s="2">
        <v>1292</v>
      </c>
      <c r="J66" s="2">
        <v>14798.27</v>
      </c>
      <c r="K66" s="2">
        <v>8999.57</v>
      </c>
      <c r="L66" s="2">
        <v>5230.8</v>
      </c>
      <c r="M66" s="11">
        <v>2.433962264150944</v>
      </c>
    </row>
    <row r="67" spans="1:13" x14ac:dyDescent="0.35">
      <c r="A67">
        <v>66</v>
      </c>
      <c r="B67" t="s">
        <v>60</v>
      </c>
      <c r="C67" t="s">
        <v>35</v>
      </c>
      <c r="D67" s="2">
        <v>13</v>
      </c>
      <c r="E67" s="2">
        <v>187899.81</v>
      </c>
      <c r="F67" s="2">
        <v>154092.76</v>
      </c>
      <c r="G67" s="2">
        <v>33807.049999999988</v>
      </c>
      <c r="H67" s="2">
        <v>24999.24</v>
      </c>
      <c r="I67" s="2">
        <v>16200.25</v>
      </c>
      <c r="J67" s="2">
        <v>103594.12</v>
      </c>
      <c r="K67" s="2">
        <v>4421.53</v>
      </c>
      <c r="L67" s="2">
        <v>4877.62</v>
      </c>
      <c r="M67" s="11">
        <v>2.615384615384615</v>
      </c>
    </row>
    <row r="68" spans="1:13" x14ac:dyDescent="0.35">
      <c r="A68">
        <v>67</v>
      </c>
      <c r="B68" t="s">
        <v>61</v>
      </c>
      <c r="C68" t="s">
        <v>5</v>
      </c>
      <c r="D68" s="2">
        <v>1985</v>
      </c>
      <c r="E68" s="2">
        <v>30320.11</v>
      </c>
      <c r="F68" s="2">
        <v>29139.63</v>
      </c>
      <c r="G68" s="2">
        <v>1180.48</v>
      </c>
      <c r="H68" s="2">
        <v>23602.44</v>
      </c>
      <c r="I68" s="2">
        <v>252.57</v>
      </c>
      <c r="J68" s="2">
        <v>2165.5300000000002</v>
      </c>
      <c r="K68" s="2">
        <v>1989.74</v>
      </c>
      <c r="L68" s="2">
        <v>1129.3499999999999</v>
      </c>
      <c r="M68" s="11">
        <v>1.131486146095718</v>
      </c>
    </row>
    <row r="69" spans="1:13" x14ac:dyDescent="0.35">
      <c r="A69">
        <v>68</v>
      </c>
      <c r="B69" t="s">
        <v>61</v>
      </c>
      <c r="C69" t="s">
        <v>6</v>
      </c>
      <c r="D69" s="2">
        <v>413</v>
      </c>
      <c r="E69" s="2">
        <v>29778.76</v>
      </c>
      <c r="F69" s="2">
        <v>28222.01</v>
      </c>
      <c r="G69" s="2">
        <v>1556.75</v>
      </c>
      <c r="H69" s="2">
        <v>21525.200000000001</v>
      </c>
      <c r="I69" s="2">
        <v>153.38</v>
      </c>
      <c r="J69" s="2">
        <v>1814.11</v>
      </c>
      <c r="K69" s="2">
        <v>3724.82</v>
      </c>
      <c r="L69" s="2">
        <v>1004.5</v>
      </c>
      <c r="M69" s="11">
        <v>1.3462469733656179</v>
      </c>
    </row>
    <row r="70" spans="1:13" x14ac:dyDescent="0.35">
      <c r="A70">
        <v>69</v>
      </c>
      <c r="B70" t="s">
        <v>61</v>
      </c>
      <c r="C70" t="s">
        <v>7</v>
      </c>
      <c r="D70" s="2">
        <v>349</v>
      </c>
      <c r="E70" s="2">
        <v>49417.2</v>
      </c>
      <c r="F70" s="2">
        <v>47707.25</v>
      </c>
      <c r="G70" s="2">
        <v>1709.9499999999971</v>
      </c>
      <c r="H70" s="2">
        <v>29422.240000000002</v>
      </c>
      <c r="I70" s="2">
        <v>316.32</v>
      </c>
      <c r="J70" s="2">
        <v>4975.47</v>
      </c>
      <c r="K70" s="2">
        <v>9367.18</v>
      </c>
      <c r="L70" s="2">
        <v>3626.04</v>
      </c>
      <c r="M70" s="11">
        <v>1.6819484240687681</v>
      </c>
    </row>
    <row r="71" spans="1:13" x14ac:dyDescent="0.35">
      <c r="A71">
        <v>70</v>
      </c>
      <c r="B71" t="s">
        <v>61</v>
      </c>
      <c r="C71" t="s">
        <v>8</v>
      </c>
      <c r="D71" s="2">
        <v>237</v>
      </c>
      <c r="E71" s="2">
        <v>77370.42</v>
      </c>
      <c r="F71" s="2">
        <v>74588.78</v>
      </c>
      <c r="G71" s="2">
        <v>2781.639999999999</v>
      </c>
      <c r="H71" s="2">
        <v>42057.91</v>
      </c>
      <c r="I71" s="2">
        <v>730.84</v>
      </c>
      <c r="J71" s="2">
        <v>6951.45</v>
      </c>
      <c r="K71" s="2">
        <v>19993.509999999998</v>
      </c>
      <c r="L71" s="2">
        <v>4855.07</v>
      </c>
      <c r="M71" s="11">
        <v>2.0421940928270041</v>
      </c>
    </row>
    <row r="72" spans="1:13" x14ac:dyDescent="0.35">
      <c r="A72">
        <v>71</v>
      </c>
      <c r="B72" t="s">
        <v>61</v>
      </c>
      <c r="C72" t="s">
        <v>9</v>
      </c>
      <c r="D72" s="2">
        <v>118</v>
      </c>
      <c r="E72" s="2">
        <v>105968.35</v>
      </c>
      <c r="F72" s="2">
        <v>101462.58</v>
      </c>
      <c r="G72" s="2">
        <v>4505.7700000000041</v>
      </c>
      <c r="H72" s="2">
        <v>41126.01</v>
      </c>
      <c r="I72" s="2">
        <v>1397.6</v>
      </c>
      <c r="J72" s="2">
        <v>10785.24</v>
      </c>
      <c r="K72" s="2">
        <v>36195.85</v>
      </c>
      <c r="L72" s="2">
        <v>11957.88</v>
      </c>
      <c r="M72" s="11">
        <v>2.9406779661016951</v>
      </c>
    </row>
    <row r="73" spans="1:13" x14ac:dyDescent="0.35">
      <c r="A73">
        <v>72</v>
      </c>
      <c r="B73" t="s">
        <v>61</v>
      </c>
      <c r="C73" t="s">
        <v>35</v>
      </c>
      <c r="D73" s="2">
        <v>5</v>
      </c>
      <c r="E73" s="2">
        <v>15370.06</v>
      </c>
      <c r="F73" s="2">
        <v>14823.07</v>
      </c>
      <c r="G73" s="2">
        <v>546.98999999999978</v>
      </c>
      <c r="H73" s="2">
        <v>5673.89</v>
      </c>
      <c r="I73" s="2">
        <v>132.53</v>
      </c>
      <c r="J73" s="2">
        <v>671.78</v>
      </c>
      <c r="K73" s="2">
        <v>4854.1099999999997</v>
      </c>
      <c r="L73" s="2">
        <v>3490.76</v>
      </c>
      <c r="M73" s="11">
        <v>3.4</v>
      </c>
    </row>
    <row r="74" spans="1:13" x14ac:dyDescent="0.35">
      <c r="A74">
        <v>73</v>
      </c>
      <c r="B74" t="s">
        <v>62</v>
      </c>
      <c r="C74" t="s">
        <v>5</v>
      </c>
      <c r="D74" s="2">
        <v>888</v>
      </c>
      <c r="E74" s="2">
        <v>13949.6</v>
      </c>
      <c r="F74" s="2">
        <v>13110.68</v>
      </c>
      <c r="G74" s="2">
        <v>838.92000000000007</v>
      </c>
      <c r="H74" s="2">
        <v>9856.42</v>
      </c>
      <c r="I74" s="2">
        <v>206.55</v>
      </c>
      <c r="J74" s="2">
        <v>1792.84</v>
      </c>
      <c r="K74" s="2">
        <v>551.71</v>
      </c>
      <c r="L74" s="2">
        <v>703.16</v>
      </c>
      <c r="M74" s="11">
        <v>1.1036036036036041</v>
      </c>
    </row>
    <row r="75" spans="1:13" x14ac:dyDescent="0.35">
      <c r="A75">
        <v>74</v>
      </c>
      <c r="B75" t="s">
        <v>62</v>
      </c>
      <c r="C75" t="s">
        <v>6</v>
      </c>
      <c r="D75" s="2">
        <v>234</v>
      </c>
      <c r="E75" s="2">
        <v>17175.419999999998</v>
      </c>
      <c r="F75" s="2">
        <v>16095.96</v>
      </c>
      <c r="G75" s="2">
        <v>1079.4599999999989</v>
      </c>
      <c r="H75" s="2">
        <v>12588.01</v>
      </c>
      <c r="I75" s="2">
        <v>219.61</v>
      </c>
      <c r="J75" s="2">
        <v>1148.77</v>
      </c>
      <c r="K75" s="2">
        <v>1559.76</v>
      </c>
      <c r="L75" s="2">
        <v>579.80999999999995</v>
      </c>
      <c r="M75" s="11">
        <v>1.3205128205128209</v>
      </c>
    </row>
    <row r="76" spans="1:13" x14ac:dyDescent="0.35">
      <c r="A76">
        <v>75</v>
      </c>
      <c r="B76" t="s">
        <v>62</v>
      </c>
      <c r="C76" t="s">
        <v>7</v>
      </c>
      <c r="D76" s="2">
        <v>229</v>
      </c>
      <c r="E76" s="2">
        <v>33857.03</v>
      </c>
      <c r="F76" s="2">
        <v>32131.34</v>
      </c>
      <c r="G76" s="2">
        <v>1725.6899999999989</v>
      </c>
      <c r="H76" s="2">
        <v>23895.21</v>
      </c>
      <c r="I76" s="2">
        <v>235.07</v>
      </c>
      <c r="J76" s="2">
        <v>2914.45</v>
      </c>
      <c r="K76" s="2">
        <v>4297.93</v>
      </c>
      <c r="L76" s="2">
        <v>788.68</v>
      </c>
      <c r="M76" s="11">
        <v>1.3362445414847159</v>
      </c>
    </row>
    <row r="77" spans="1:13" x14ac:dyDescent="0.35">
      <c r="A77">
        <v>76</v>
      </c>
      <c r="B77" t="s">
        <v>62</v>
      </c>
      <c r="C77" t="s">
        <v>8</v>
      </c>
      <c r="D77" s="2">
        <v>223</v>
      </c>
      <c r="E77" s="2">
        <v>74167.069999999992</v>
      </c>
      <c r="F77" s="2">
        <v>67640</v>
      </c>
      <c r="G77" s="2">
        <v>6527.0699999999924</v>
      </c>
      <c r="H77" s="2">
        <v>41888.65</v>
      </c>
      <c r="I77" s="2">
        <v>1034.08</v>
      </c>
      <c r="J77" s="2">
        <v>7077.43</v>
      </c>
      <c r="K77" s="2">
        <v>14050.36</v>
      </c>
      <c r="L77" s="2">
        <v>3589.48</v>
      </c>
      <c r="M77" s="11">
        <v>1.6860986547085199</v>
      </c>
    </row>
    <row r="78" spans="1:13" x14ac:dyDescent="0.35">
      <c r="A78">
        <v>77</v>
      </c>
      <c r="B78" t="s">
        <v>62</v>
      </c>
      <c r="C78" t="s">
        <v>9</v>
      </c>
      <c r="D78" s="2">
        <v>144</v>
      </c>
      <c r="E78" s="2">
        <v>124566.31</v>
      </c>
      <c r="F78" s="2">
        <v>111555.24</v>
      </c>
      <c r="G78" s="2">
        <v>13011.069999999991</v>
      </c>
      <c r="H78" s="2">
        <v>69128.89</v>
      </c>
      <c r="I78" s="2">
        <v>451.79</v>
      </c>
      <c r="J78" s="2">
        <v>11795.96</v>
      </c>
      <c r="K78" s="2">
        <v>22798.720000000001</v>
      </c>
      <c r="L78" s="2">
        <v>7379.88</v>
      </c>
      <c r="M78" s="11">
        <v>2.104166666666667</v>
      </c>
    </row>
    <row r="79" spans="1:13" x14ac:dyDescent="0.35">
      <c r="A79">
        <v>78</v>
      </c>
      <c r="B79" t="s">
        <v>62</v>
      </c>
      <c r="C79" t="s">
        <v>35</v>
      </c>
      <c r="D79" s="2">
        <v>19</v>
      </c>
      <c r="E79" s="2">
        <v>67405.459999999992</v>
      </c>
      <c r="F79" s="2">
        <v>56104.959999999999</v>
      </c>
      <c r="G79" s="2">
        <v>11300.499999999991</v>
      </c>
      <c r="H79" s="2">
        <v>32037.48</v>
      </c>
      <c r="I79" s="2">
        <v>45.72</v>
      </c>
      <c r="J79" s="2">
        <v>10815.09</v>
      </c>
      <c r="K79" s="2">
        <v>11368.42</v>
      </c>
      <c r="L79" s="2">
        <v>1838.25</v>
      </c>
      <c r="M79" s="11">
        <v>3.052631578947369</v>
      </c>
    </row>
    <row r="80" spans="1:13" x14ac:dyDescent="0.35">
      <c r="A80">
        <v>79</v>
      </c>
      <c r="B80" t="s">
        <v>63</v>
      </c>
      <c r="C80" t="s">
        <v>5</v>
      </c>
      <c r="D80" s="2">
        <v>683</v>
      </c>
      <c r="E80" s="2">
        <v>12890.6</v>
      </c>
      <c r="F80" s="2">
        <v>12217.34</v>
      </c>
      <c r="G80" s="2">
        <v>673.26000000000022</v>
      </c>
      <c r="H80" s="2">
        <v>8601.94</v>
      </c>
      <c r="I80" s="2">
        <v>689.81</v>
      </c>
      <c r="J80" s="2">
        <v>1354.96</v>
      </c>
      <c r="K80" s="2">
        <v>385.8</v>
      </c>
      <c r="L80" s="2">
        <v>1184.83</v>
      </c>
      <c r="M80" s="11">
        <v>1.1551976573938509</v>
      </c>
    </row>
    <row r="81" spans="1:13" x14ac:dyDescent="0.35">
      <c r="A81">
        <v>80</v>
      </c>
      <c r="B81" t="s">
        <v>63</v>
      </c>
      <c r="C81" t="s">
        <v>6</v>
      </c>
      <c r="D81" s="2">
        <v>265</v>
      </c>
      <c r="E81" s="2">
        <v>18939.310000000001</v>
      </c>
      <c r="F81" s="2">
        <v>17979.25</v>
      </c>
      <c r="G81" s="2">
        <v>960.06000000000131</v>
      </c>
      <c r="H81" s="2">
        <v>13208.55</v>
      </c>
      <c r="I81" s="2">
        <v>1150.68</v>
      </c>
      <c r="J81" s="2">
        <v>1609.96</v>
      </c>
      <c r="K81" s="2">
        <v>839.35</v>
      </c>
      <c r="L81" s="2">
        <v>1170.71</v>
      </c>
      <c r="M81" s="11">
        <v>1.3094339622641511</v>
      </c>
    </row>
    <row r="82" spans="1:13" x14ac:dyDescent="0.35">
      <c r="A82">
        <v>81</v>
      </c>
      <c r="B82" t="s">
        <v>63</v>
      </c>
      <c r="C82" t="s">
        <v>7</v>
      </c>
      <c r="D82" s="2">
        <v>383</v>
      </c>
      <c r="E82" s="2">
        <v>57762.19</v>
      </c>
      <c r="F82" s="2">
        <v>53609.73</v>
      </c>
      <c r="G82" s="2">
        <v>4152.4599999999991</v>
      </c>
      <c r="H82" s="2">
        <v>40933.86</v>
      </c>
      <c r="I82" s="2">
        <v>4491.04</v>
      </c>
      <c r="J82" s="2">
        <v>4432.32</v>
      </c>
      <c r="K82" s="2">
        <v>1463.48</v>
      </c>
      <c r="L82" s="2">
        <v>2289.0300000000002</v>
      </c>
      <c r="M82" s="11">
        <v>1.3916449086161879</v>
      </c>
    </row>
    <row r="83" spans="1:13" x14ac:dyDescent="0.35">
      <c r="A83">
        <v>82</v>
      </c>
      <c r="B83" t="s">
        <v>63</v>
      </c>
      <c r="C83" t="s">
        <v>8</v>
      </c>
      <c r="D83" s="2">
        <v>317</v>
      </c>
      <c r="E83" s="2">
        <v>103904.95</v>
      </c>
      <c r="F83" s="2">
        <v>96478.080000000002</v>
      </c>
      <c r="G83" s="2">
        <v>7426.8699999999953</v>
      </c>
      <c r="H83" s="2">
        <v>70454.2</v>
      </c>
      <c r="I83" s="2">
        <v>7959.71</v>
      </c>
      <c r="J83" s="2">
        <v>6767.24</v>
      </c>
      <c r="K83" s="2">
        <v>4897.9399999999996</v>
      </c>
      <c r="L83" s="2">
        <v>6398.99</v>
      </c>
      <c r="M83" s="11">
        <v>1.5615141955835961</v>
      </c>
    </row>
    <row r="84" spans="1:13" x14ac:dyDescent="0.35">
      <c r="A84">
        <v>83</v>
      </c>
      <c r="B84" t="s">
        <v>63</v>
      </c>
      <c r="C84" t="s">
        <v>9</v>
      </c>
      <c r="D84" s="2">
        <v>263</v>
      </c>
      <c r="E84" s="2">
        <v>238412.6</v>
      </c>
      <c r="F84" s="2">
        <v>212597.93</v>
      </c>
      <c r="G84" s="2">
        <v>25814.670000000009</v>
      </c>
      <c r="H84" s="2">
        <v>143748.57999999999</v>
      </c>
      <c r="I84" s="2">
        <v>12975.33</v>
      </c>
      <c r="J84" s="2">
        <v>18708.38</v>
      </c>
      <c r="K84" s="2">
        <v>18826.46</v>
      </c>
      <c r="L84" s="2">
        <v>18339.18</v>
      </c>
      <c r="M84" s="11">
        <v>2.1064638783269962</v>
      </c>
    </row>
    <row r="85" spans="1:13" x14ac:dyDescent="0.35">
      <c r="A85">
        <v>84</v>
      </c>
      <c r="B85" t="s">
        <v>63</v>
      </c>
      <c r="C85" t="s">
        <v>41</v>
      </c>
      <c r="D85" s="2">
        <v>58</v>
      </c>
      <c r="E85" s="2">
        <v>383944.52</v>
      </c>
      <c r="F85" s="2">
        <v>306148.36</v>
      </c>
      <c r="G85" s="2">
        <v>77796.160000000033</v>
      </c>
      <c r="H85" s="2">
        <v>247221.36</v>
      </c>
      <c r="I85" s="2">
        <v>13191.36</v>
      </c>
      <c r="J85" s="2">
        <v>19537.849999999999</v>
      </c>
      <c r="K85" s="2">
        <v>15210.72</v>
      </c>
      <c r="L85" s="2">
        <v>10987.07</v>
      </c>
      <c r="M85" s="11">
        <v>2.7241379310344831</v>
      </c>
    </row>
    <row r="86" spans="1:13" x14ac:dyDescent="0.35">
      <c r="D86" s="13"/>
      <c r="I86" s="26"/>
      <c r="J86" s="26"/>
      <c r="K86" s="26"/>
      <c r="L86" s="26"/>
    </row>
    <row r="87" spans="1:13" x14ac:dyDescent="0.35">
      <c r="D87" s="13"/>
    </row>
    <row r="88" spans="1:13" x14ac:dyDescent="0.35">
      <c r="D88" s="13"/>
    </row>
    <row r="90" spans="1:13" x14ac:dyDescent="0.35">
      <c r="D90" s="13"/>
    </row>
  </sheetData>
  <mergeCells count="1">
    <mergeCell ref="I86:L86"/>
  </mergeCells>
  <pageMargins left="0.7" right="0.7" top="0.75" bottom="0.75" header="0.3" footer="0.3"/>
  <ignoredErrors>
    <ignoredError sqref="C2 C8 C14 C20 C26 C32 C38 C44 C50 C56 C62 C68 C74 C80"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57EEB-B2C9-415C-B9D7-2C3BF09D86DE}">
  <dimension ref="A1:S34"/>
  <sheetViews>
    <sheetView zoomScale="80" zoomScaleNormal="80" workbookViewId="0">
      <selection activeCell="L40" sqref="L40"/>
    </sheetView>
  </sheetViews>
  <sheetFormatPr defaultRowHeight="14.5" x14ac:dyDescent="0.35"/>
  <cols>
    <col min="2" max="2" width="13.453125" customWidth="1"/>
    <col min="3" max="3" width="10.453125" bestFit="1" customWidth="1"/>
    <col min="4" max="4" width="11.453125" bestFit="1" customWidth="1"/>
    <col min="5" max="5" width="9.26953125" bestFit="1" customWidth="1"/>
    <col min="6" max="6" width="11.453125" bestFit="1" customWidth="1"/>
    <col min="7" max="7" width="9.26953125" bestFit="1" customWidth="1"/>
    <col min="8" max="8" width="11.453125" bestFit="1" customWidth="1"/>
    <col min="9" max="9" width="9.26953125" bestFit="1" customWidth="1"/>
    <col min="10" max="10" width="11.453125" bestFit="1" customWidth="1"/>
    <col min="11" max="11" width="9.26953125" bestFit="1" customWidth="1"/>
    <col min="12" max="12" width="12.81640625" bestFit="1" customWidth="1"/>
    <col min="13" max="13" width="8.81640625" bestFit="1" customWidth="1"/>
    <col min="14" max="14" width="12.81640625" bestFit="1" customWidth="1"/>
    <col min="15" max="15" width="10.453125" customWidth="1"/>
    <col min="16" max="16" width="10.81640625" customWidth="1"/>
    <col min="17" max="17" width="8.81640625" bestFit="1" customWidth="1"/>
  </cols>
  <sheetData>
    <row r="1" spans="1:17" ht="15.5" x14ac:dyDescent="0.35">
      <c r="A1" s="27" t="s">
        <v>46</v>
      </c>
      <c r="B1" s="27"/>
      <c r="C1" s="27"/>
      <c r="D1" s="27"/>
      <c r="E1" s="27"/>
      <c r="F1" s="27"/>
      <c r="G1" s="27"/>
      <c r="H1" s="27"/>
      <c r="I1" s="27"/>
      <c r="J1" s="27"/>
      <c r="K1" s="27"/>
      <c r="L1" s="27"/>
      <c r="M1" s="27"/>
      <c r="N1" s="27"/>
      <c r="O1" s="27"/>
      <c r="P1" s="27"/>
      <c r="Q1" s="27"/>
    </row>
    <row r="2" spans="1:17" ht="14.9" customHeight="1" x14ac:dyDescent="0.35">
      <c r="A2" s="30" t="s">
        <v>0</v>
      </c>
      <c r="B2" s="26"/>
      <c r="C2" s="26" t="s">
        <v>49</v>
      </c>
      <c r="D2" s="26"/>
      <c r="E2" s="26"/>
      <c r="F2" s="26"/>
      <c r="G2" s="26"/>
      <c r="H2" s="26"/>
      <c r="I2" s="26"/>
      <c r="J2" s="26"/>
      <c r="K2" s="26"/>
      <c r="L2" s="26"/>
      <c r="M2" s="26"/>
      <c r="N2" s="26"/>
      <c r="O2" s="28" t="s">
        <v>3</v>
      </c>
      <c r="P2" s="28" t="s">
        <v>2</v>
      </c>
      <c r="Q2" s="28" t="s">
        <v>4</v>
      </c>
    </row>
    <row r="3" spans="1:17" x14ac:dyDescent="0.35">
      <c r="A3" s="30"/>
      <c r="B3" s="26"/>
      <c r="C3" s="29" t="s">
        <v>5</v>
      </c>
      <c r="D3" s="29"/>
      <c r="E3" s="26" t="s">
        <v>6</v>
      </c>
      <c r="F3" s="26"/>
      <c r="G3" s="26" t="s">
        <v>7</v>
      </c>
      <c r="H3" s="26"/>
      <c r="I3" s="26" t="s">
        <v>8</v>
      </c>
      <c r="J3" s="26"/>
      <c r="K3" s="26" t="s">
        <v>9</v>
      </c>
      <c r="L3" s="26"/>
      <c r="M3" s="26" t="s">
        <v>10</v>
      </c>
      <c r="N3" s="26"/>
      <c r="O3" s="28"/>
      <c r="P3" s="28"/>
      <c r="Q3" s="28"/>
    </row>
    <row r="4" spans="1:17" x14ac:dyDescent="0.35">
      <c r="A4" s="30"/>
      <c r="B4" s="26"/>
      <c r="C4" s="31" t="s">
        <v>11</v>
      </c>
      <c r="D4" s="31" t="s">
        <v>12</v>
      </c>
      <c r="E4" s="31" t="s">
        <v>11</v>
      </c>
      <c r="F4" s="31" t="s">
        <v>12</v>
      </c>
      <c r="G4" s="31" t="s">
        <v>11</v>
      </c>
      <c r="H4" s="31" t="s">
        <v>12</v>
      </c>
      <c r="I4" s="31" t="s">
        <v>11</v>
      </c>
      <c r="J4" s="31" t="s">
        <v>12</v>
      </c>
      <c r="K4" s="31" t="s">
        <v>11</v>
      </c>
      <c r="L4" s="31" t="s">
        <v>12</v>
      </c>
      <c r="M4" s="31" t="s">
        <v>11</v>
      </c>
      <c r="N4" s="31" t="s">
        <v>12</v>
      </c>
      <c r="O4" s="28"/>
      <c r="P4" s="28"/>
      <c r="Q4" s="28"/>
    </row>
    <row r="5" spans="1:17" x14ac:dyDescent="0.35">
      <c r="A5" s="30"/>
      <c r="B5" s="26"/>
      <c r="C5" s="31"/>
      <c r="D5" s="31"/>
      <c r="E5" s="31"/>
      <c r="F5" s="31"/>
      <c r="G5" s="31"/>
      <c r="H5" s="31"/>
      <c r="I5" s="31"/>
      <c r="J5" s="31"/>
      <c r="K5" s="31"/>
      <c r="L5" s="31"/>
      <c r="M5" s="31"/>
      <c r="N5" s="31"/>
      <c r="O5" s="28"/>
      <c r="P5" s="28"/>
      <c r="Q5" s="28"/>
    </row>
    <row r="6" spans="1:17" ht="14.9" customHeight="1" x14ac:dyDescent="0.35">
      <c r="A6" s="30"/>
      <c r="B6" s="1" t="s">
        <v>13</v>
      </c>
      <c r="C6" s="2">
        <v>9</v>
      </c>
      <c r="D6" s="2">
        <v>164.93</v>
      </c>
      <c r="E6" s="2">
        <v>2</v>
      </c>
      <c r="F6" s="2">
        <v>113.12</v>
      </c>
      <c r="G6" s="2">
        <v>3</v>
      </c>
      <c r="H6" s="2">
        <v>410.78</v>
      </c>
      <c r="I6" s="2">
        <v>2</v>
      </c>
      <c r="J6" s="2">
        <v>460.75</v>
      </c>
      <c r="K6" s="2">
        <v>1</v>
      </c>
      <c r="L6" s="2">
        <v>1037.83</v>
      </c>
      <c r="M6" s="3">
        <v>0</v>
      </c>
      <c r="N6" s="4">
        <v>0</v>
      </c>
      <c r="O6" s="5">
        <f t="shared" ref="O6:O17" si="0">SUM(C6,E6,G6,I6,K6,M6)</f>
        <v>17</v>
      </c>
      <c r="P6" s="5">
        <f t="shared" ref="P6:P17" si="1">SUM(D6,F6,H6,J6,L6,N6)</f>
        <v>2187.41</v>
      </c>
      <c r="Q6" s="5">
        <f t="shared" ref="Q6:Q17" si="2">(P6/O6)</f>
        <v>128.67117647058822</v>
      </c>
    </row>
    <row r="7" spans="1:17" ht="14.9" customHeight="1" x14ac:dyDescent="0.35">
      <c r="A7" s="30"/>
      <c r="B7" s="1" t="s">
        <v>14</v>
      </c>
      <c r="C7" s="2">
        <v>80</v>
      </c>
      <c r="D7" s="2">
        <v>659.86</v>
      </c>
      <c r="E7" s="2">
        <v>4</v>
      </c>
      <c r="F7" s="2">
        <v>294.27</v>
      </c>
      <c r="G7" s="2">
        <v>2</v>
      </c>
      <c r="H7" s="2">
        <v>299.39</v>
      </c>
      <c r="I7" s="2">
        <v>1</v>
      </c>
      <c r="J7" s="2">
        <v>343.65</v>
      </c>
      <c r="K7" s="2">
        <v>3</v>
      </c>
      <c r="L7" s="2">
        <v>1611.32</v>
      </c>
      <c r="M7" s="3">
        <v>0</v>
      </c>
      <c r="N7" s="4">
        <v>0</v>
      </c>
      <c r="O7" s="5">
        <f t="shared" si="0"/>
        <v>90</v>
      </c>
      <c r="P7" s="5">
        <f t="shared" si="1"/>
        <v>3208.49</v>
      </c>
      <c r="Q7" s="5">
        <f t="shared" si="2"/>
        <v>35.649888888888889</v>
      </c>
    </row>
    <row r="8" spans="1:17" ht="14.9" customHeight="1" x14ac:dyDescent="0.35">
      <c r="A8" s="30"/>
      <c r="B8" s="1" t="s">
        <v>15</v>
      </c>
      <c r="C8" s="2">
        <v>1</v>
      </c>
      <c r="D8" s="2">
        <v>36.479999999999997</v>
      </c>
      <c r="E8" s="4">
        <v>0</v>
      </c>
      <c r="F8" s="4">
        <v>0</v>
      </c>
      <c r="G8" s="3">
        <v>0</v>
      </c>
      <c r="H8" s="4">
        <v>0</v>
      </c>
      <c r="I8" s="3">
        <v>0</v>
      </c>
      <c r="J8" s="4">
        <v>0</v>
      </c>
      <c r="K8" s="3">
        <v>0</v>
      </c>
      <c r="L8" s="4">
        <v>0</v>
      </c>
      <c r="M8" s="3">
        <v>0</v>
      </c>
      <c r="N8" s="4">
        <v>0</v>
      </c>
      <c r="O8" s="5">
        <f t="shared" si="0"/>
        <v>1</v>
      </c>
      <c r="P8" s="5">
        <f t="shared" si="1"/>
        <v>36.479999999999997</v>
      </c>
      <c r="Q8" s="5">
        <f t="shared" si="2"/>
        <v>36.479999999999997</v>
      </c>
    </row>
    <row r="9" spans="1:17" x14ac:dyDescent="0.35">
      <c r="A9" s="30"/>
      <c r="B9" t="s">
        <v>16</v>
      </c>
      <c r="C9" s="2">
        <v>4403</v>
      </c>
      <c r="D9" s="2">
        <v>64938.52</v>
      </c>
      <c r="E9" s="2">
        <v>690</v>
      </c>
      <c r="F9" s="2">
        <v>47708.77</v>
      </c>
      <c r="G9" s="2">
        <v>571</v>
      </c>
      <c r="H9" s="2">
        <v>80491.740000000005</v>
      </c>
      <c r="I9" s="2">
        <v>315</v>
      </c>
      <c r="J9" s="2">
        <v>97182.91</v>
      </c>
      <c r="K9" s="2">
        <v>163</v>
      </c>
      <c r="L9" s="2">
        <v>121595.01</v>
      </c>
      <c r="M9" s="2">
        <v>17</v>
      </c>
      <c r="N9" s="2">
        <v>66430.62</v>
      </c>
      <c r="O9" s="5">
        <f t="shared" si="0"/>
        <v>6159</v>
      </c>
      <c r="P9" s="5">
        <f t="shared" si="1"/>
        <v>478347.57</v>
      </c>
      <c r="Q9" s="5">
        <f t="shared" si="2"/>
        <v>77.666434486117879</v>
      </c>
    </row>
    <row r="10" spans="1:17" x14ac:dyDescent="0.35">
      <c r="A10" s="30"/>
      <c r="B10" t="s">
        <v>17</v>
      </c>
      <c r="C10" s="2">
        <v>4995</v>
      </c>
      <c r="D10" s="2">
        <v>65818.31</v>
      </c>
      <c r="E10" s="2">
        <v>589</v>
      </c>
      <c r="F10" s="2">
        <v>41060.17</v>
      </c>
      <c r="G10" s="2">
        <v>421</v>
      </c>
      <c r="H10" s="2">
        <v>61305.9</v>
      </c>
      <c r="I10" s="2">
        <v>258</v>
      </c>
      <c r="J10" s="2">
        <v>81556.460000000006</v>
      </c>
      <c r="K10" s="2">
        <v>134</v>
      </c>
      <c r="L10" s="2">
        <v>106004.4</v>
      </c>
      <c r="M10" s="2">
        <v>15</v>
      </c>
      <c r="N10" s="2">
        <v>80811.960000000006</v>
      </c>
      <c r="O10" s="5">
        <f t="shared" si="0"/>
        <v>6412</v>
      </c>
      <c r="P10" s="5">
        <f t="shared" si="1"/>
        <v>436557.2</v>
      </c>
      <c r="Q10" s="5">
        <f t="shared" si="2"/>
        <v>68.084404242046162</v>
      </c>
    </row>
    <row r="11" spans="1:17" x14ac:dyDescent="0.35">
      <c r="A11" s="30"/>
      <c r="B11" t="s">
        <v>18</v>
      </c>
      <c r="C11" s="2">
        <v>2892</v>
      </c>
      <c r="D11" s="2">
        <v>50180.05</v>
      </c>
      <c r="E11" s="2">
        <v>474</v>
      </c>
      <c r="F11" s="2">
        <v>32592.86</v>
      </c>
      <c r="G11" s="2">
        <v>416</v>
      </c>
      <c r="H11" s="2">
        <v>59334.91</v>
      </c>
      <c r="I11" s="2">
        <v>271</v>
      </c>
      <c r="J11" s="2">
        <v>85446.68</v>
      </c>
      <c r="K11" s="2">
        <v>178</v>
      </c>
      <c r="L11" s="2">
        <v>157766.18</v>
      </c>
      <c r="M11" s="2">
        <v>14</v>
      </c>
      <c r="N11" s="2">
        <v>54451.81</v>
      </c>
      <c r="O11" s="5">
        <f t="shared" si="0"/>
        <v>4245</v>
      </c>
      <c r="P11" s="5">
        <f t="shared" si="1"/>
        <v>439772.49</v>
      </c>
      <c r="Q11" s="5">
        <f t="shared" si="2"/>
        <v>103.59775971731449</v>
      </c>
    </row>
    <row r="12" spans="1:17" x14ac:dyDescent="0.35">
      <c r="A12" s="30"/>
      <c r="B12" t="s">
        <v>19</v>
      </c>
      <c r="C12" s="2">
        <v>4815</v>
      </c>
      <c r="D12" s="2">
        <v>80200.899999999994</v>
      </c>
      <c r="E12" s="2">
        <v>943</v>
      </c>
      <c r="F12" s="2">
        <v>63661.39</v>
      </c>
      <c r="G12" s="2">
        <v>730</v>
      </c>
      <c r="H12" s="2">
        <v>101825.85</v>
      </c>
      <c r="I12" s="2">
        <v>553</v>
      </c>
      <c r="J12" s="2">
        <v>172364.58</v>
      </c>
      <c r="K12" s="2">
        <v>530</v>
      </c>
      <c r="L12" s="2">
        <v>421513.85</v>
      </c>
      <c r="M12" s="2">
        <v>58</v>
      </c>
      <c r="N12" s="2">
        <v>310732.01</v>
      </c>
      <c r="O12" s="5">
        <f t="shared" si="0"/>
        <v>7629</v>
      </c>
      <c r="P12" s="5">
        <f t="shared" si="1"/>
        <v>1150298.58</v>
      </c>
      <c r="Q12" s="5">
        <f t="shared" si="2"/>
        <v>150.77973259929217</v>
      </c>
    </row>
    <row r="13" spans="1:17" x14ac:dyDescent="0.35">
      <c r="A13" s="30"/>
      <c r="B13" t="s">
        <v>20</v>
      </c>
      <c r="C13" s="2">
        <v>775</v>
      </c>
      <c r="D13" s="2">
        <v>13657.07</v>
      </c>
      <c r="E13" s="2">
        <v>232</v>
      </c>
      <c r="F13" s="2">
        <v>15964.5</v>
      </c>
      <c r="G13" s="2">
        <v>198</v>
      </c>
      <c r="H13" s="2">
        <v>28226.25</v>
      </c>
      <c r="I13" s="2">
        <v>117</v>
      </c>
      <c r="J13" s="2">
        <v>37084.93</v>
      </c>
      <c r="K13" s="2">
        <v>119</v>
      </c>
      <c r="L13" s="2">
        <v>102769.85</v>
      </c>
      <c r="M13" s="2">
        <v>36</v>
      </c>
      <c r="N13" s="2">
        <v>130664.35</v>
      </c>
      <c r="O13" s="5">
        <f t="shared" si="0"/>
        <v>1477</v>
      </c>
      <c r="P13" s="5">
        <f t="shared" si="1"/>
        <v>328366.95</v>
      </c>
      <c r="Q13" s="5">
        <f t="shared" si="2"/>
        <v>222.32020988490183</v>
      </c>
    </row>
    <row r="14" spans="1:17" x14ac:dyDescent="0.35">
      <c r="A14" s="30"/>
      <c r="B14" t="s">
        <v>21</v>
      </c>
      <c r="C14" s="2">
        <v>779</v>
      </c>
      <c r="D14" s="2">
        <v>11181.03</v>
      </c>
      <c r="E14" s="2">
        <v>186</v>
      </c>
      <c r="F14" s="2">
        <v>12555.09</v>
      </c>
      <c r="G14" s="2">
        <v>184</v>
      </c>
      <c r="H14" s="2">
        <v>26328.82</v>
      </c>
      <c r="I14" s="2">
        <v>124</v>
      </c>
      <c r="J14" s="2">
        <v>39464.49</v>
      </c>
      <c r="K14" s="2">
        <v>113</v>
      </c>
      <c r="L14" s="2">
        <v>94183.48</v>
      </c>
      <c r="M14" s="2">
        <v>14</v>
      </c>
      <c r="N14" s="2">
        <v>42606.5</v>
      </c>
      <c r="O14" s="5">
        <f t="shared" si="0"/>
        <v>1400</v>
      </c>
      <c r="P14" s="5">
        <f t="shared" si="1"/>
        <v>226319.40999999997</v>
      </c>
      <c r="Q14" s="5">
        <f t="shared" si="2"/>
        <v>161.65672142857142</v>
      </c>
    </row>
    <row r="15" spans="1:17" x14ac:dyDescent="0.35">
      <c r="A15" s="30"/>
      <c r="B15" t="s">
        <v>22</v>
      </c>
      <c r="C15" s="2">
        <v>3311</v>
      </c>
      <c r="D15" s="2">
        <v>47686.14</v>
      </c>
      <c r="E15" s="2">
        <v>634</v>
      </c>
      <c r="F15" s="2">
        <v>42910.05</v>
      </c>
      <c r="G15" s="2">
        <v>558</v>
      </c>
      <c r="H15" s="2">
        <v>77996.210000000006</v>
      </c>
      <c r="I15" s="2">
        <v>398</v>
      </c>
      <c r="J15" s="2">
        <v>122339.83</v>
      </c>
      <c r="K15" s="2">
        <v>242</v>
      </c>
      <c r="L15" s="2">
        <v>201790.24</v>
      </c>
      <c r="M15" s="2">
        <v>29</v>
      </c>
      <c r="N15" s="2">
        <v>248046.67</v>
      </c>
      <c r="O15" s="5">
        <f t="shared" si="0"/>
        <v>5172</v>
      </c>
      <c r="P15" s="5">
        <f t="shared" si="1"/>
        <v>740769.14</v>
      </c>
      <c r="Q15" s="5">
        <f t="shared" si="2"/>
        <v>143.22682521268368</v>
      </c>
    </row>
    <row r="16" spans="1:17" x14ac:dyDescent="0.35">
      <c r="A16" s="30"/>
      <c r="B16" t="s">
        <v>23</v>
      </c>
      <c r="C16" s="2">
        <v>667</v>
      </c>
      <c r="D16" s="2">
        <v>11756.31</v>
      </c>
      <c r="E16" s="2">
        <v>244</v>
      </c>
      <c r="F16" s="2">
        <v>16564.8</v>
      </c>
      <c r="G16" s="2">
        <v>371</v>
      </c>
      <c r="H16" s="2">
        <v>52111.4</v>
      </c>
      <c r="I16" s="2">
        <v>291</v>
      </c>
      <c r="J16" s="2">
        <v>90127.92</v>
      </c>
      <c r="K16" s="2">
        <v>271</v>
      </c>
      <c r="L16" s="2">
        <v>219758.62</v>
      </c>
      <c r="M16" s="2">
        <v>53</v>
      </c>
      <c r="N16" s="2">
        <v>177428.24</v>
      </c>
      <c r="O16" s="5">
        <f t="shared" si="0"/>
        <v>1897</v>
      </c>
      <c r="P16" s="5">
        <f t="shared" si="1"/>
        <v>567747.29</v>
      </c>
      <c r="Q16" s="5">
        <f t="shared" si="2"/>
        <v>299.28692145492886</v>
      </c>
    </row>
    <row r="17" spans="1:19" x14ac:dyDescent="0.35">
      <c r="A17" s="26" t="s">
        <v>24</v>
      </c>
      <c r="B17" s="26"/>
      <c r="C17" s="2">
        <f t="shared" ref="C17:N17" si="3">SUM(C6:C16)</f>
        <v>22727</v>
      </c>
      <c r="D17" s="2">
        <f t="shared" si="3"/>
        <v>346279.6</v>
      </c>
      <c r="E17" s="2">
        <f t="shared" si="3"/>
        <v>3998</v>
      </c>
      <c r="F17" s="2">
        <f t="shared" si="3"/>
        <v>273425.01999999996</v>
      </c>
      <c r="G17" s="2">
        <f t="shared" si="3"/>
        <v>3454</v>
      </c>
      <c r="H17" s="2">
        <f t="shared" si="3"/>
        <v>488331.25000000006</v>
      </c>
      <c r="I17" s="2">
        <f t="shared" si="3"/>
        <v>2330</v>
      </c>
      <c r="J17" s="2">
        <f t="shared" si="3"/>
        <v>726372.20000000007</v>
      </c>
      <c r="K17" s="2">
        <f t="shared" si="3"/>
        <v>1754</v>
      </c>
      <c r="L17" s="2">
        <f t="shared" si="3"/>
        <v>1428030.7799999998</v>
      </c>
      <c r="M17" s="2">
        <f t="shared" si="3"/>
        <v>236</v>
      </c>
      <c r="N17" s="2">
        <f t="shared" si="3"/>
        <v>1111172.1600000001</v>
      </c>
      <c r="O17" s="5">
        <f t="shared" si="0"/>
        <v>34499</v>
      </c>
      <c r="P17" s="5">
        <f t="shared" si="1"/>
        <v>4373611.01</v>
      </c>
      <c r="Q17" s="5">
        <f t="shared" si="2"/>
        <v>126.77500826110901</v>
      </c>
      <c r="R17" s="14"/>
      <c r="S17" s="14"/>
    </row>
    <row r="18" spans="1:19" ht="15.5" x14ac:dyDescent="0.35">
      <c r="A18" s="27" t="s">
        <v>47</v>
      </c>
      <c r="B18" s="27"/>
      <c r="C18" s="27"/>
      <c r="D18" s="27"/>
      <c r="E18" s="27"/>
      <c r="F18" s="27"/>
      <c r="G18" s="27"/>
      <c r="H18" s="27"/>
      <c r="I18" s="27"/>
      <c r="J18" s="27"/>
      <c r="K18" s="27"/>
      <c r="L18" s="27"/>
      <c r="M18" s="27"/>
      <c r="N18" s="27"/>
      <c r="O18" s="27"/>
      <c r="P18" s="27"/>
      <c r="Q18" s="27"/>
    </row>
    <row r="19" spans="1:19" x14ac:dyDescent="0.35">
      <c r="A19" s="26"/>
      <c r="B19" s="26"/>
      <c r="C19" s="26" t="s">
        <v>1</v>
      </c>
      <c r="D19" s="26"/>
      <c r="E19" s="26"/>
      <c r="F19" s="26"/>
      <c r="G19" s="26"/>
      <c r="H19" s="26"/>
      <c r="I19" s="26"/>
      <c r="J19" s="26"/>
      <c r="K19" s="26"/>
      <c r="L19" s="26"/>
      <c r="M19" s="26"/>
      <c r="N19" s="26"/>
      <c r="O19" s="28" t="s">
        <v>3</v>
      </c>
      <c r="P19" s="28" t="s">
        <v>2</v>
      </c>
      <c r="Q19" s="28" t="s">
        <v>4</v>
      </c>
    </row>
    <row r="20" spans="1:19" x14ac:dyDescent="0.35">
      <c r="A20" s="26"/>
      <c r="B20" s="26"/>
      <c r="C20" s="29" t="s">
        <v>5</v>
      </c>
      <c r="D20" s="29"/>
      <c r="E20" s="26" t="s">
        <v>6</v>
      </c>
      <c r="F20" s="26"/>
      <c r="G20" s="26" t="s">
        <v>7</v>
      </c>
      <c r="H20" s="26"/>
      <c r="I20" s="26" t="s">
        <v>8</v>
      </c>
      <c r="J20" s="26"/>
      <c r="K20" s="26" t="s">
        <v>9</v>
      </c>
      <c r="L20" s="26"/>
      <c r="M20" s="26" t="s">
        <v>10</v>
      </c>
      <c r="N20" s="26"/>
      <c r="O20" s="28"/>
      <c r="P20" s="28"/>
      <c r="Q20" s="28"/>
    </row>
    <row r="21" spans="1:19" x14ac:dyDescent="0.35">
      <c r="A21" s="26"/>
      <c r="B21" s="26"/>
      <c r="C21" s="31" t="s">
        <v>11</v>
      </c>
      <c r="D21" s="31" t="s">
        <v>12</v>
      </c>
      <c r="E21" s="31" t="s">
        <v>11</v>
      </c>
      <c r="F21" s="31" t="s">
        <v>12</v>
      </c>
      <c r="G21" s="31" t="s">
        <v>11</v>
      </c>
      <c r="H21" s="31" t="s">
        <v>12</v>
      </c>
      <c r="I21" s="31" t="s">
        <v>11</v>
      </c>
      <c r="J21" s="31" t="s">
        <v>12</v>
      </c>
      <c r="K21" s="31" t="s">
        <v>11</v>
      </c>
      <c r="L21" s="31" t="s">
        <v>12</v>
      </c>
      <c r="M21" s="31" t="s">
        <v>11</v>
      </c>
      <c r="N21" s="31" t="s">
        <v>12</v>
      </c>
      <c r="O21" s="28"/>
      <c r="P21" s="28"/>
      <c r="Q21" s="28"/>
    </row>
    <row r="22" spans="1:19" x14ac:dyDescent="0.35">
      <c r="A22" s="26"/>
      <c r="B22" s="26"/>
      <c r="C22" s="31"/>
      <c r="D22" s="31"/>
      <c r="E22" s="31"/>
      <c r="F22" s="31"/>
      <c r="G22" s="31"/>
      <c r="H22" s="31"/>
      <c r="I22" s="31"/>
      <c r="J22" s="31"/>
      <c r="K22" s="31"/>
      <c r="L22" s="31"/>
      <c r="M22" s="31"/>
      <c r="N22" s="31"/>
      <c r="O22" s="28"/>
      <c r="P22" s="28"/>
      <c r="Q22" s="28"/>
    </row>
    <row r="23" spans="1:19" x14ac:dyDescent="0.35">
      <c r="A23" s="30" t="s">
        <v>0</v>
      </c>
      <c r="B23" t="s">
        <v>16</v>
      </c>
      <c r="C23" s="2">
        <v>1781</v>
      </c>
      <c r="D23" s="2">
        <v>24523</v>
      </c>
      <c r="E23" s="2">
        <v>357</v>
      </c>
      <c r="F23" s="2">
        <v>21288</v>
      </c>
      <c r="G23" s="2">
        <v>321</v>
      </c>
      <c r="H23" s="2">
        <v>42370</v>
      </c>
      <c r="I23" s="2">
        <v>213</v>
      </c>
      <c r="J23" s="2">
        <v>64119</v>
      </c>
      <c r="K23" s="2">
        <v>251</v>
      </c>
      <c r="L23" s="2">
        <v>197362</v>
      </c>
      <c r="M23" s="2">
        <v>48</v>
      </c>
      <c r="N23" s="2">
        <v>137485</v>
      </c>
      <c r="O23" s="6">
        <f t="shared" ref="O23:O31" si="4">SUM(C23,E23,G23,I23,K23,M23)</f>
        <v>2971</v>
      </c>
      <c r="P23" s="6">
        <f t="shared" ref="P23:P31" si="5">SUM(D23,F23,H23,J23,L23,N23)</f>
        <v>487147</v>
      </c>
      <c r="Q23" s="2">
        <v>163.96735106024909</v>
      </c>
    </row>
    <row r="24" spans="1:19" x14ac:dyDescent="0.35">
      <c r="A24" s="30"/>
      <c r="B24" t="s">
        <v>17</v>
      </c>
      <c r="C24" s="2">
        <v>2052</v>
      </c>
      <c r="D24" s="2">
        <v>28231</v>
      </c>
      <c r="E24" s="2">
        <v>350</v>
      </c>
      <c r="F24" s="2">
        <v>21397</v>
      </c>
      <c r="G24" s="2">
        <v>355</v>
      </c>
      <c r="H24" s="2">
        <v>46591</v>
      </c>
      <c r="I24" s="2">
        <v>248</v>
      </c>
      <c r="J24" s="2">
        <v>64202</v>
      </c>
      <c r="K24" s="2">
        <v>168</v>
      </c>
      <c r="L24" s="2">
        <v>103466</v>
      </c>
      <c r="M24" s="2">
        <v>58</v>
      </c>
      <c r="N24" s="2">
        <v>116703</v>
      </c>
      <c r="O24" s="6">
        <f t="shared" si="4"/>
        <v>3231</v>
      </c>
      <c r="P24" s="6">
        <f t="shared" si="5"/>
        <v>380590</v>
      </c>
      <c r="Q24" s="2">
        <v>117.79325286289074</v>
      </c>
    </row>
    <row r="25" spans="1:19" x14ac:dyDescent="0.35">
      <c r="A25" s="30"/>
      <c r="B25" t="s">
        <v>18</v>
      </c>
      <c r="C25" s="2">
        <v>1015</v>
      </c>
      <c r="D25" s="2">
        <v>16750</v>
      </c>
      <c r="E25" s="2">
        <v>226</v>
      </c>
      <c r="F25" s="2">
        <v>13786</v>
      </c>
      <c r="G25" s="2">
        <v>240</v>
      </c>
      <c r="H25" s="2">
        <v>29890</v>
      </c>
      <c r="I25" s="2">
        <v>199</v>
      </c>
      <c r="J25" s="2">
        <v>55112</v>
      </c>
      <c r="K25" s="2">
        <v>219</v>
      </c>
      <c r="L25" s="2">
        <v>158526</v>
      </c>
      <c r="M25" s="2">
        <v>76</v>
      </c>
      <c r="N25" s="2">
        <v>219662</v>
      </c>
      <c r="O25" s="6">
        <f t="shared" si="4"/>
        <v>1975</v>
      </c>
      <c r="P25" s="6">
        <f t="shared" si="5"/>
        <v>493726</v>
      </c>
      <c r="Q25" s="2">
        <v>249.98784810126583</v>
      </c>
    </row>
    <row r="26" spans="1:19" x14ac:dyDescent="0.35">
      <c r="A26" s="30"/>
      <c r="B26" t="s">
        <v>19</v>
      </c>
      <c r="C26" s="2">
        <v>2165</v>
      </c>
      <c r="D26" s="2">
        <v>36230</v>
      </c>
      <c r="E26" s="2">
        <v>571</v>
      </c>
      <c r="F26" s="2">
        <v>35190</v>
      </c>
      <c r="G26" s="2">
        <v>499</v>
      </c>
      <c r="H26" s="2">
        <v>65564</v>
      </c>
      <c r="I26" s="2">
        <v>366</v>
      </c>
      <c r="J26" s="2">
        <v>107644</v>
      </c>
      <c r="K26" s="2">
        <v>372</v>
      </c>
      <c r="L26" s="2">
        <v>290982</v>
      </c>
      <c r="M26" s="2">
        <v>114</v>
      </c>
      <c r="N26" s="2">
        <v>436966</v>
      </c>
      <c r="O26" s="6">
        <f t="shared" si="4"/>
        <v>4087</v>
      </c>
      <c r="P26" s="6">
        <f t="shared" si="5"/>
        <v>972576</v>
      </c>
      <c r="Q26" s="2">
        <v>237.96819182774652</v>
      </c>
    </row>
    <row r="27" spans="1:19" x14ac:dyDescent="0.35">
      <c r="A27" s="30"/>
      <c r="B27" t="s">
        <v>20</v>
      </c>
      <c r="C27" s="2">
        <v>340</v>
      </c>
      <c r="D27" s="2">
        <v>6170</v>
      </c>
      <c r="E27" s="2">
        <v>173</v>
      </c>
      <c r="F27" s="2">
        <v>11432</v>
      </c>
      <c r="G27" s="2">
        <v>229</v>
      </c>
      <c r="H27" s="2">
        <v>30781</v>
      </c>
      <c r="I27" s="2">
        <v>93</v>
      </c>
      <c r="J27" s="2">
        <v>26114</v>
      </c>
      <c r="K27" s="2">
        <v>111</v>
      </c>
      <c r="L27" s="2">
        <v>86695</v>
      </c>
      <c r="M27" s="2">
        <v>41</v>
      </c>
      <c r="N27" s="2">
        <v>139042</v>
      </c>
      <c r="O27" s="6">
        <f t="shared" si="4"/>
        <v>987</v>
      </c>
      <c r="P27" s="6">
        <f t="shared" si="5"/>
        <v>300234</v>
      </c>
      <c r="Q27" s="2">
        <v>304.18844984802433</v>
      </c>
    </row>
    <row r="28" spans="1:19" x14ac:dyDescent="0.35">
      <c r="A28" s="30"/>
      <c r="B28" t="s">
        <v>21</v>
      </c>
      <c r="C28" s="2">
        <v>376</v>
      </c>
      <c r="D28" s="2">
        <v>4672</v>
      </c>
      <c r="E28" s="2">
        <v>82</v>
      </c>
      <c r="F28" s="2">
        <v>5525</v>
      </c>
      <c r="G28" s="2">
        <v>106</v>
      </c>
      <c r="H28" s="2">
        <v>12657</v>
      </c>
      <c r="I28" s="2">
        <v>87</v>
      </c>
      <c r="J28" s="2">
        <v>23938</v>
      </c>
      <c r="K28" s="2">
        <v>137</v>
      </c>
      <c r="L28" s="2">
        <v>110204</v>
      </c>
      <c r="M28" s="2">
        <v>30</v>
      </c>
      <c r="N28" s="2">
        <v>214703</v>
      </c>
      <c r="O28" s="6">
        <f t="shared" si="4"/>
        <v>818</v>
      </c>
      <c r="P28" s="6">
        <f t="shared" si="5"/>
        <v>371699</v>
      </c>
      <c r="Q28" s="2">
        <v>454.3997555012225</v>
      </c>
    </row>
    <row r="29" spans="1:19" x14ac:dyDescent="0.35">
      <c r="A29" s="30"/>
      <c r="B29" t="s">
        <v>22</v>
      </c>
      <c r="C29" s="2">
        <v>1983</v>
      </c>
      <c r="D29" s="2">
        <v>26147</v>
      </c>
      <c r="E29" s="2">
        <v>411</v>
      </c>
      <c r="F29" s="2">
        <v>24724</v>
      </c>
      <c r="G29" s="2">
        <v>453</v>
      </c>
      <c r="H29" s="2">
        <v>58069</v>
      </c>
      <c r="I29" s="2">
        <v>324</v>
      </c>
      <c r="J29" s="2">
        <v>92735</v>
      </c>
      <c r="K29" s="2">
        <v>277</v>
      </c>
      <c r="L29" s="2">
        <v>191056</v>
      </c>
      <c r="M29" s="2">
        <v>69</v>
      </c>
      <c r="N29" s="2">
        <v>175453</v>
      </c>
      <c r="O29" s="6">
        <f t="shared" si="4"/>
        <v>3517</v>
      </c>
      <c r="P29" s="6">
        <f t="shared" si="5"/>
        <v>568184</v>
      </c>
      <c r="Q29" s="2">
        <v>161.55359681546773</v>
      </c>
    </row>
    <row r="30" spans="1:19" x14ac:dyDescent="0.35">
      <c r="A30" s="30"/>
      <c r="B30" t="s">
        <v>23</v>
      </c>
      <c r="C30" s="2">
        <v>324</v>
      </c>
      <c r="D30" s="2">
        <v>4029</v>
      </c>
      <c r="E30" s="2">
        <v>98</v>
      </c>
      <c r="F30" s="2">
        <v>5622</v>
      </c>
      <c r="G30" s="2">
        <v>184</v>
      </c>
      <c r="H30" s="2">
        <v>23587</v>
      </c>
      <c r="I30" s="2">
        <v>169</v>
      </c>
      <c r="J30" s="2">
        <v>49919</v>
      </c>
      <c r="K30" s="2">
        <v>186</v>
      </c>
      <c r="L30" s="2">
        <v>150597</v>
      </c>
      <c r="M30" s="2">
        <v>114</v>
      </c>
      <c r="N30" s="2">
        <v>496957</v>
      </c>
      <c r="O30" s="6">
        <f t="shared" si="4"/>
        <v>1075</v>
      </c>
      <c r="P30" s="6">
        <f t="shared" si="5"/>
        <v>730711</v>
      </c>
      <c r="Q30" s="2">
        <v>679.73116279069768</v>
      </c>
    </row>
    <row r="31" spans="1:19" x14ac:dyDescent="0.35">
      <c r="A31" s="26" t="s">
        <v>24</v>
      </c>
      <c r="B31" s="26"/>
      <c r="C31" s="2">
        <v>10036</v>
      </c>
      <c r="D31" s="2">
        <v>146752</v>
      </c>
      <c r="E31" s="2">
        <v>2268</v>
      </c>
      <c r="F31" s="2">
        <v>138964</v>
      </c>
      <c r="G31" s="2">
        <v>2387</v>
      </c>
      <c r="H31" s="2">
        <v>309509</v>
      </c>
      <c r="I31" s="2">
        <v>1699</v>
      </c>
      <c r="J31" s="2">
        <v>483783</v>
      </c>
      <c r="K31" s="2">
        <v>1721</v>
      </c>
      <c r="L31" s="2">
        <v>1288888</v>
      </c>
      <c r="M31" s="2">
        <v>550</v>
      </c>
      <c r="N31" s="2">
        <v>1936971</v>
      </c>
      <c r="O31" s="6">
        <f t="shared" si="4"/>
        <v>18661</v>
      </c>
      <c r="P31" s="6">
        <f t="shared" si="5"/>
        <v>4304867</v>
      </c>
      <c r="Q31" s="2">
        <v>230.687905256953</v>
      </c>
    </row>
    <row r="34" spans="16:16" x14ac:dyDescent="0.35">
      <c r="P34" s="15"/>
    </row>
  </sheetData>
  <mergeCells count="52">
    <mergeCell ref="A23:A30"/>
    <mergeCell ref="A31:B31"/>
    <mergeCell ref="A19:B22"/>
    <mergeCell ref="C19:N19"/>
    <mergeCell ref="A18:Q18"/>
    <mergeCell ref="L21:L22"/>
    <mergeCell ref="M21:M22"/>
    <mergeCell ref="N21:N22"/>
    <mergeCell ref="P19:P22"/>
    <mergeCell ref="Q19:Q22"/>
    <mergeCell ref="O19:O22"/>
    <mergeCell ref="M20:N20"/>
    <mergeCell ref="C21:C22"/>
    <mergeCell ref="D21:D22"/>
    <mergeCell ref="E21:E22"/>
    <mergeCell ref="F21:F22"/>
    <mergeCell ref="G21:G22"/>
    <mergeCell ref="H21:H22"/>
    <mergeCell ref="I21:I22"/>
    <mergeCell ref="J21:J22"/>
    <mergeCell ref="C20:D20"/>
    <mergeCell ref="E20:F20"/>
    <mergeCell ref="G20:H20"/>
    <mergeCell ref="I20:J20"/>
    <mergeCell ref="K20:L20"/>
    <mergeCell ref="K21:K22"/>
    <mergeCell ref="K4:K5"/>
    <mergeCell ref="L4:L5"/>
    <mergeCell ref="M4:M5"/>
    <mergeCell ref="N4:N5"/>
    <mergeCell ref="A17:B17"/>
    <mergeCell ref="F4:F5"/>
    <mergeCell ref="G4:G5"/>
    <mergeCell ref="H4:H5"/>
    <mergeCell ref="I4:I5"/>
    <mergeCell ref="J4:J5"/>
    <mergeCell ref="A1:Q1"/>
    <mergeCell ref="B2:B5"/>
    <mergeCell ref="C2:N2"/>
    <mergeCell ref="O2:O5"/>
    <mergeCell ref="P2:P5"/>
    <mergeCell ref="Q2:Q5"/>
    <mergeCell ref="C3:D3"/>
    <mergeCell ref="E3:F3"/>
    <mergeCell ref="G3:H3"/>
    <mergeCell ref="A2:A16"/>
    <mergeCell ref="I3:J3"/>
    <mergeCell ref="K3:L3"/>
    <mergeCell ref="M3:N3"/>
    <mergeCell ref="C4:C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PPIC Farm Sizes</vt:lpstr>
      <vt:lpstr>ReadMe</vt:lpstr>
      <vt:lpstr>ValleyWide Farm Sizes</vt:lpstr>
      <vt:lpstr>BasinWide Farm Sizes</vt:lpstr>
      <vt:lpstr>AgCensus Farm Sizes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Zaira Joaquin Morales</dc:creator>
  <cp:lastModifiedBy>Arabella Cureton</cp:lastModifiedBy>
  <dcterms:created xsi:type="dcterms:W3CDTF">2023-07-21T09:12:17Z</dcterms:created>
  <dcterms:modified xsi:type="dcterms:W3CDTF">2023-08-30T16:29:01Z</dcterms:modified>
</cp:coreProperties>
</file>